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516" windowHeight="7200" tabRatio="851" activeTab="0"/>
  </bookViews>
  <sheets>
    <sheet name="ГПприл.3-объемы" sheetId="1" r:id="rId1"/>
    <sheet name="ГПприл5-объемыОцен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'ГПприл5-объемыОценка'!$A$6:$J$30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'ГПприл5-объемыОценка'!$5:$6</definedName>
    <definedName name="кат">#REF!</definedName>
    <definedName name="М1">'[7]ПРОГНОЗ_1'!#REF!</definedName>
    <definedName name="Мониторинг1">'[8]Гр5(о)'!#REF!</definedName>
    <definedName name="_xlnm.Print_Area" localSheetId="1">'ГПприл5-объемыОценка'!$A$2:$I$38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<sst xmlns="http://schemas.openxmlformats.org/spreadsheetml/2006/main" count="115" uniqueCount="56">
  <si>
    <t xml:space="preserve">Всего </t>
  </si>
  <si>
    <t>в том числе :</t>
  </si>
  <si>
    <t>федеральный бюджет</t>
  </si>
  <si>
    <t>краевой бюджет</t>
  </si>
  <si>
    <t>юридические лица</t>
  </si>
  <si>
    <t>Т.В. Веселина</t>
  </si>
  <si>
    <t xml:space="preserve">Статус </t>
  </si>
  <si>
    <t>внебюджетные источники</t>
  </si>
  <si>
    <t>федеральные</t>
  </si>
  <si>
    <t>Наименование  программы, подпрограммы</t>
  </si>
  <si>
    <t>ГРБС</t>
  </si>
  <si>
    <t>министерство строительства и архитектуры Красноярского края</t>
  </si>
  <si>
    <t>министерство транспорта Красноярского края</t>
  </si>
  <si>
    <t>министерство энергетики и жилищно-коммунального хозяйства Красноярского края</t>
  </si>
  <si>
    <t>министерство спорта, туризма и молодежной политики Красноярского края</t>
  </si>
  <si>
    <t>всего расходные обязательства по программе</t>
  </si>
  <si>
    <t>в том числе по ГРБС:</t>
  </si>
  <si>
    <t>архивное агентство Красноярского края</t>
  </si>
  <si>
    <t>Подпрограмма 1</t>
  </si>
  <si>
    <t>всего расходные обязательства по подпрограмме</t>
  </si>
  <si>
    <t>Подпрограмма 2</t>
  </si>
  <si>
    <t>Муниципальная программа</t>
  </si>
  <si>
    <t>администрация Богучанского района</t>
  </si>
  <si>
    <t>районный бюджет</t>
  </si>
  <si>
    <t>бюджеты муниципальных образований</t>
  </si>
  <si>
    <t>Наименование  муниципальной программы, муниципальной подпрограммы</t>
  </si>
  <si>
    <t>Статус (муниципальная программа, подпрограмма)</t>
  </si>
  <si>
    <t>"Защита населения и территории Богучанского района от чрезвычайных ситуаций природного и техногенного характера"</t>
  </si>
  <si>
    <t>806</t>
  </si>
  <si>
    <t>-</t>
  </si>
  <si>
    <t>Распределение планируемых расходов за счет средств районного бюджета по мероприятиям и подпрограммам
 муниципальной программы</t>
  </si>
  <si>
    <t>Ресурсное обеспечение и прогнозная оценка расходов на реализацию целей муниципальной программы Богучанского района
с учетом источников финансирования, в том числе по уровням бюджетной системы</t>
  </si>
  <si>
    <t>880</t>
  </si>
  <si>
    <t>Финансовое управление администрации Богучаснкого района</t>
  </si>
  <si>
    <t>МКУ "МПЧ №1"</t>
  </si>
  <si>
    <t>890</t>
  </si>
  <si>
    <t>Подпрограмма 3</t>
  </si>
  <si>
    <t xml:space="preserve">"Профилактика терроризма, а так же минимизации и ликвидации последствий его проявлений» 
</t>
  </si>
  <si>
    <t xml:space="preserve">Профилактика терроризма, а так же минимизации и ликвидации последствий его проявлений» 
</t>
  </si>
  <si>
    <t xml:space="preserve">"Борьба с пожарами в населенных пунктах Богучанского района" на </t>
  </si>
  <si>
    <t xml:space="preserve">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района" </t>
  </si>
  <si>
    <t xml:space="preserve">"Борьба с пожарами в населенных пунктах Богучанского района" 
</t>
  </si>
  <si>
    <t xml:space="preserve">Источник финансирования </t>
  </si>
  <si>
    <t>Расходы по годам реализации муниципальной программы (рублей)</t>
  </si>
  <si>
    <t>Итого на  
2020-2023 годы</t>
  </si>
  <si>
    <t>Наименование главных распорядителей бюджетных средств</t>
  </si>
  <si>
    <t xml:space="preserve">Текущий финансовый год 2020 </t>
  </si>
  <si>
    <t>Очередной финансовый год 2021</t>
  </si>
  <si>
    <t xml:space="preserve">Первый год планового периода 2022 </t>
  </si>
  <si>
    <t xml:space="preserve">Второй год планового периода 2023 </t>
  </si>
  <si>
    <t>Текущий финансовый год 2020</t>
  </si>
  <si>
    <t>Очередной палновый год 2021</t>
  </si>
  <si>
    <t>Второй год плановго периода 2023</t>
  </si>
  <si>
    <t>Оценка расходов (рублей) по годам реализации муниципальной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</si>
  <si>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к постановлению администрации Богучанского района от 11.11.2020 № 1148-п                                                                                                                       Приложение № 3
к муниципальной  программе «Защита населения и территории Богучанского района от чрезвычайных                             ситуаций природного и техногенного характера» 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</si>
  <si>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к постановлению администрации Богучанского района от 11.11.2020 № 1148-п                                                                                                                                                                                                Приложение № 2
к муниципальной  программе «Защита населения и территории Богучанского района от чрезвычайных ситуаций природного и техногенного характера»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</si>
</sst>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  <numFmt numFmtId="180" formatCode="#,##0.0_ ;\-#,##0.0\ "/>
    <numFmt numFmtId="181" formatCode="_-* #,##0.0&quot;р.&quot;_-;\-* #,##0.0&quot;р.&quot;_-;_-* &quot;-&quot;?&quot;р.&quot;_-;_-@_-"/>
    <numFmt numFmtId="182" formatCode="[$-FC19]d\ mmmm\ yyyy\ &quot;г.&quot;"/>
    <numFmt numFmtId="183" formatCode="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 indent="3"/>
    </xf>
    <xf numFmtId="4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3" fontId="2" fillId="32" borderId="10" xfId="0" applyNumberFormat="1" applyFont="1" applyFill="1" applyBorder="1" applyAlignment="1">
      <alignment horizontal="right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vertical="top" wrapText="1"/>
    </xf>
    <xf numFmtId="0" fontId="2" fillId="32" borderId="0" xfId="61" applyFont="1" applyFill="1" applyAlignment="1">
      <alignment vertical="top" wrapText="1"/>
      <protection/>
    </xf>
    <xf numFmtId="0" fontId="2" fillId="32" borderId="0" xfId="0" applyFont="1" applyFill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2" fillId="0" borderId="0" xfId="61" applyFont="1" applyFill="1" applyAlignment="1">
      <alignment vertical="top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 indent="3"/>
    </xf>
    <xf numFmtId="0" fontId="10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6"/>
  <sheetViews>
    <sheetView tabSelected="1" zoomScale="90" zoomScaleNormal="90" zoomScaleSheetLayoutView="70" workbookViewId="0" topLeftCell="C2">
      <selection activeCell="C2" sqref="C2"/>
    </sheetView>
  </sheetViews>
  <sheetFormatPr defaultColWidth="9.125" defaultRowHeight="12.75" outlineLevelCol="1"/>
  <cols>
    <col min="1" max="1" width="17.875" style="3" customWidth="1"/>
    <col min="2" max="2" width="24.875" style="3" customWidth="1"/>
    <col min="3" max="3" width="24.625" style="3" customWidth="1"/>
    <col min="4" max="4" width="8.00390625" style="3" customWidth="1"/>
    <col min="5" max="8" width="19.625" style="10" customWidth="1"/>
    <col min="9" max="9" width="19.00390625" style="3" customWidth="1"/>
    <col min="10" max="10" width="8.875" style="3" customWidth="1"/>
    <col min="11" max="11" width="16.375" style="3" hidden="1" customWidth="1" outlineLevel="1"/>
    <col min="12" max="13" width="16.125" style="3" hidden="1" customWidth="1" outlineLevel="1"/>
    <col min="14" max="14" width="0" style="3" hidden="1" customWidth="1" outlineLevel="1"/>
    <col min="15" max="15" width="9.125" style="3" customWidth="1" collapsed="1"/>
    <col min="16" max="16" width="13.875" style="3" bestFit="1" customWidth="1"/>
    <col min="17" max="16384" width="9.125" style="3" customWidth="1"/>
  </cols>
  <sheetData>
    <row r="1" spans="5:9" ht="18" customHeight="1" hidden="1">
      <c r="E1" s="47"/>
      <c r="F1" s="47"/>
      <c r="G1" s="47"/>
      <c r="H1" s="47"/>
      <c r="I1" s="47"/>
    </row>
    <row r="2" spans="1:9" ht="119.25" customHeight="1">
      <c r="A2" s="10"/>
      <c r="B2" s="10"/>
      <c r="C2" s="10"/>
      <c r="D2" s="10"/>
      <c r="E2" s="58" t="s">
        <v>55</v>
      </c>
      <c r="F2" s="58"/>
      <c r="G2" s="58"/>
      <c r="H2" s="58"/>
      <c r="I2" s="58"/>
    </row>
    <row r="3" spans="1:9" ht="47.25" customHeight="1">
      <c r="A3" s="59" t="s">
        <v>30</v>
      </c>
      <c r="B3" s="60"/>
      <c r="C3" s="60"/>
      <c r="D3" s="60"/>
      <c r="E3" s="60"/>
      <c r="F3" s="60"/>
      <c r="G3" s="60"/>
      <c r="H3" s="60"/>
      <c r="I3" s="60"/>
    </row>
    <row r="4" spans="1:13" ht="26.25" customHeight="1">
      <c r="A4" s="48" t="s">
        <v>26</v>
      </c>
      <c r="B4" s="48" t="s">
        <v>9</v>
      </c>
      <c r="C4" s="48" t="s">
        <v>45</v>
      </c>
      <c r="D4" s="5"/>
      <c r="E4" s="48" t="s">
        <v>43</v>
      </c>
      <c r="F4" s="48"/>
      <c r="G4" s="48"/>
      <c r="H4" s="48"/>
      <c r="I4" s="48"/>
      <c r="K4" s="4" t="e">
        <f>#REF!</f>
        <v>#REF!</v>
      </c>
      <c r="L4" s="4" t="e">
        <f>#REF!</f>
        <v>#REF!</v>
      </c>
      <c r="M4" s="4" t="e">
        <f>#REF!</f>
        <v>#REF!</v>
      </c>
    </row>
    <row r="5" spans="1:13" ht="54" customHeight="1">
      <c r="A5" s="48"/>
      <c r="B5" s="48"/>
      <c r="C5" s="48"/>
      <c r="D5" s="5" t="s">
        <v>10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44</v>
      </c>
      <c r="K5" s="4" t="e">
        <f>#REF!-K4</f>
        <v>#REF!</v>
      </c>
      <c r="L5" s="4" t="e">
        <f>#REF!-L4</f>
        <v>#REF!</v>
      </c>
      <c r="M5" s="4" t="e">
        <f>#REF!-M4</f>
        <v>#REF!</v>
      </c>
    </row>
    <row r="6" spans="1:16" ht="53.25" customHeight="1">
      <c r="A6" s="50" t="s">
        <v>21</v>
      </c>
      <c r="B6" s="50" t="s">
        <v>27</v>
      </c>
      <c r="C6" s="2" t="s">
        <v>15</v>
      </c>
      <c r="D6" s="5"/>
      <c r="E6" s="35">
        <f>E34+E21+E16</f>
        <v>33588839</v>
      </c>
      <c r="F6" s="35">
        <f>F34+F21+F16</f>
        <v>35463499</v>
      </c>
      <c r="G6" s="35">
        <f>$G$16+$G$21+$G$34</f>
        <v>35463499</v>
      </c>
      <c r="H6" s="35">
        <f>H16+H21+H34</f>
        <v>35463499</v>
      </c>
      <c r="I6" s="35">
        <f>E6+F6+G6+H6</f>
        <v>139979336</v>
      </c>
      <c r="P6" s="4"/>
    </row>
    <row r="7" spans="1:13" ht="19.5" customHeight="1">
      <c r="A7" s="51"/>
      <c r="B7" s="51"/>
      <c r="C7" s="2" t="s">
        <v>16</v>
      </c>
      <c r="D7" s="5"/>
      <c r="E7" s="30"/>
      <c r="F7" s="30"/>
      <c r="G7" s="30"/>
      <c r="H7" s="30"/>
      <c r="I7" s="30"/>
      <c r="K7" s="4">
        <v>2809386.2</v>
      </c>
      <c r="L7" s="4">
        <v>2813055.3</v>
      </c>
      <c r="M7" s="4">
        <v>2810976</v>
      </c>
    </row>
    <row r="8" spans="1:13" ht="19.5" customHeight="1">
      <c r="A8" s="51"/>
      <c r="B8" s="51"/>
      <c r="C8" s="2" t="s">
        <v>34</v>
      </c>
      <c r="D8" s="5">
        <v>880</v>
      </c>
      <c r="E8" s="30">
        <f>E23</f>
        <v>26588224</v>
      </c>
      <c r="F8" s="30">
        <f>F23</f>
        <v>26499600</v>
      </c>
      <c r="G8" s="30">
        <f>G23</f>
        <v>26499600</v>
      </c>
      <c r="H8" s="30">
        <f>H23</f>
        <v>26499600</v>
      </c>
      <c r="I8" s="30">
        <f>E8+F8+G8+H8</f>
        <v>106087024</v>
      </c>
      <c r="K8" s="4"/>
      <c r="L8" s="4"/>
      <c r="M8" s="4"/>
    </row>
    <row r="9" spans="1:13" ht="49.5" customHeight="1">
      <c r="A9" s="51"/>
      <c r="B9" s="51"/>
      <c r="C9" s="2" t="s">
        <v>33</v>
      </c>
      <c r="D9" s="5">
        <v>890</v>
      </c>
      <c r="E9" s="30">
        <f>E33</f>
        <v>2933964</v>
      </c>
      <c r="F9" s="30">
        <f>F33</f>
        <v>4102441</v>
      </c>
      <c r="G9" s="30">
        <f>G33</f>
        <v>4102441</v>
      </c>
      <c r="H9" s="30">
        <f>H33</f>
        <v>4102441</v>
      </c>
      <c r="I9" s="30">
        <f>E9+F9+G9+H9</f>
        <v>15241287</v>
      </c>
      <c r="K9" s="4"/>
      <c r="L9" s="4"/>
      <c r="M9" s="4"/>
    </row>
    <row r="10" spans="1:13" ht="30.75">
      <c r="A10" s="51"/>
      <c r="B10" s="51"/>
      <c r="C10" s="2" t="s">
        <v>22</v>
      </c>
      <c r="D10" s="15" t="s">
        <v>28</v>
      </c>
      <c r="E10" s="30">
        <f>E18+E24+E36</f>
        <v>4066651</v>
      </c>
      <c r="F10" s="30">
        <f>F18+F24+F36</f>
        <v>4861458</v>
      </c>
      <c r="G10" s="30">
        <f>G18+G24+G36</f>
        <v>4861458</v>
      </c>
      <c r="H10" s="30">
        <f>H18+H24+H36</f>
        <v>4861458</v>
      </c>
      <c r="I10" s="30">
        <f>E10+F10+G10+H10</f>
        <v>18651025</v>
      </c>
      <c r="K10" s="4" t="e">
        <f>#REF!-'[13]ПП3'!J85-'[13]ПП3'!J98-'[13]ПП3'!J99</f>
        <v>#REF!</v>
      </c>
      <c r="L10" s="4" t="e">
        <f>#REF!-'[13]ПП3'!K85-'[13]ПП3'!K98-'[13]ПП3'!K99</f>
        <v>#REF!</v>
      </c>
      <c r="M10" s="4" t="e">
        <f>#REF!-'[13]ПП3'!L85-'[13]ПП3'!L98-'[13]ПП3'!L99</f>
        <v>#REF!</v>
      </c>
    </row>
    <row r="11" spans="1:14" ht="63" customHeight="1" hidden="1">
      <c r="A11" s="51"/>
      <c r="B11" s="51"/>
      <c r="C11" s="2" t="s">
        <v>11</v>
      </c>
      <c r="D11" s="1"/>
      <c r="E11" s="30"/>
      <c r="F11" s="30"/>
      <c r="G11" s="30"/>
      <c r="H11" s="30"/>
      <c r="I11" s="30"/>
      <c r="K11" s="4" t="e">
        <f>K10-K7</f>
        <v>#REF!</v>
      </c>
      <c r="L11" s="4" t="e">
        <f>L10-L7</f>
        <v>#REF!</v>
      </c>
      <c r="M11" s="4" t="e">
        <f>M10-M7</f>
        <v>#REF!</v>
      </c>
      <c r="N11" s="3" t="s">
        <v>8</v>
      </c>
    </row>
    <row r="12" spans="1:11" ht="63" customHeight="1" hidden="1">
      <c r="A12" s="51"/>
      <c r="B12" s="51"/>
      <c r="C12" s="2" t="s">
        <v>14</v>
      </c>
      <c r="D12" s="1"/>
      <c r="E12" s="30"/>
      <c r="F12" s="30"/>
      <c r="G12" s="30"/>
      <c r="H12" s="30"/>
      <c r="I12" s="30"/>
      <c r="K12" s="4"/>
    </row>
    <row r="13" spans="1:9" ht="31.5" customHeight="1" hidden="1">
      <c r="A13" s="51"/>
      <c r="B13" s="51"/>
      <c r="C13" s="2" t="s">
        <v>17</v>
      </c>
      <c r="D13" s="1"/>
      <c r="E13" s="30"/>
      <c r="F13" s="30"/>
      <c r="G13" s="30"/>
      <c r="H13" s="30"/>
      <c r="I13" s="30"/>
    </row>
    <row r="14" spans="1:9" ht="78.75" customHeight="1" hidden="1">
      <c r="A14" s="51"/>
      <c r="B14" s="51"/>
      <c r="C14" s="2" t="s">
        <v>13</v>
      </c>
      <c r="D14" s="1"/>
      <c r="E14" s="30"/>
      <c r="F14" s="30"/>
      <c r="G14" s="30"/>
      <c r="H14" s="30"/>
      <c r="I14" s="30"/>
    </row>
    <row r="15" spans="1:9" ht="6" customHeight="1" hidden="1">
      <c r="A15" s="51"/>
      <c r="B15" s="51"/>
      <c r="C15" s="2" t="s">
        <v>12</v>
      </c>
      <c r="D15" s="1"/>
      <c r="E15" s="30"/>
      <c r="F15" s="30"/>
      <c r="G15" s="30"/>
      <c r="H15" s="30"/>
      <c r="I15" s="30"/>
    </row>
    <row r="16" spans="1:9" ht="51.75" customHeight="1">
      <c r="A16" s="41" t="s">
        <v>18</v>
      </c>
      <c r="B16" s="52" t="s">
        <v>40</v>
      </c>
      <c r="C16" s="2" t="s">
        <v>19</v>
      </c>
      <c r="D16" s="5"/>
      <c r="E16" s="36">
        <f>E18+E20</f>
        <v>3590405.91</v>
      </c>
      <c r="F16" s="36">
        <f>F18+F20</f>
        <v>4259557</v>
      </c>
      <c r="G16" s="36">
        <f>G18+G20</f>
        <v>4259557</v>
      </c>
      <c r="H16" s="36">
        <f>H18+H20</f>
        <v>4259557</v>
      </c>
      <c r="I16" s="35">
        <f>E16+F16+G16+H16</f>
        <v>16369076.91</v>
      </c>
    </row>
    <row r="17" spans="1:9" ht="20.25" customHeight="1">
      <c r="A17" s="42"/>
      <c r="B17" s="53"/>
      <c r="C17" s="2" t="s">
        <v>16</v>
      </c>
      <c r="D17" s="5"/>
      <c r="E17" s="30"/>
      <c r="F17" s="30"/>
      <c r="G17" s="30"/>
      <c r="H17" s="30"/>
      <c r="I17" s="30"/>
    </row>
    <row r="18" spans="1:9" ht="158.25" customHeight="1">
      <c r="A18" s="42"/>
      <c r="B18" s="53"/>
      <c r="C18" s="63" t="s">
        <v>22</v>
      </c>
      <c r="D18" s="19" t="s">
        <v>28</v>
      </c>
      <c r="E18" s="31">
        <v>3590405.91</v>
      </c>
      <c r="F18" s="31">
        <v>4259557</v>
      </c>
      <c r="G18" s="31">
        <v>4259557</v>
      </c>
      <c r="H18" s="31">
        <v>4259557</v>
      </c>
      <c r="I18" s="56">
        <f>E18+F18+G18+H18</f>
        <v>16369076.91</v>
      </c>
    </row>
    <row r="19" spans="1:9" ht="62.25" customHeight="1" hidden="1">
      <c r="A19" s="49"/>
      <c r="B19" s="54"/>
      <c r="C19" s="64"/>
      <c r="D19" s="20"/>
      <c r="E19" s="32"/>
      <c r="F19" s="32"/>
      <c r="G19" s="32"/>
      <c r="H19" s="32"/>
      <c r="I19" s="57"/>
    </row>
    <row r="20" spans="1:9" ht="81.75" customHeight="1">
      <c r="A20" s="17"/>
      <c r="B20" s="16"/>
      <c r="C20" s="18" t="s">
        <v>33</v>
      </c>
      <c r="D20" s="1" t="s">
        <v>35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1:9" ht="51" customHeight="1">
      <c r="A21" s="61" t="s">
        <v>20</v>
      </c>
      <c r="B21" s="61" t="s">
        <v>39</v>
      </c>
      <c r="C21" s="22" t="s">
        <v>19</v>
      </c>
      <c r="D21" s="1"/>
      <c r="E21" s="35">
        <f>E23+E24+E33</f>
        <v>29783433.09</v>
      </c>
      <c r="F21" s="35">
        <f>F23+F24+F33</f>
        <v>30988942</v>
      </c>
      <c r="G21" s="35">
        <f>G23+G24+G33</f>
        <v>30988942</v>
      </c>
      <c r="H21" s="35">
        <f>H23+H24+H33</f>
        <v>30988942</v>
      </c>
      <c r="I21" s="35">
        <f>E21+F21+G21+H21</f>
        <v>122750259.09</v>
      </c>
    </row>
    <row r="22" spans="1:9" ht="26.25" customHeight="1">
      <c r="A22" s="62"/>
      <c r="B22" s="62"/>
      <c r="C22" s="22" t="s">
        <v>16</v>
      </c>
      <c r="D22" s="1"/>
      <c r="E22" s="39"/>
      <c r="F22" s="39"/>
      <c r="G22" s="39"/>
      <c r="H22" s="39"/>
      <c r="I22" s="39"/>
    </row>
    <row r="23" spans="1:9" ht="33" customHeight="1">
      <c r="A23" s="62"/>
      <c r="B23" s="62"/>
      <c r="C23" s="23" t="s">
        <v>34</v>
      </c>
      <c r="D23" s="1" t="s">
        <v>32</v>
      </c>
      <c r="E23" s="30">
        <v>26588224</v>
      </c>
      <c r="F23" s="30">
        <v>26499600</v>
      </c>
      <c r="G23" s="30">
        <v>26499600</v>
      </c>
      <c r="H23" s="30">
        <v>26499600</v>
      </c>
      <c r="I23" s="30">
        <f>E23+F23+G23+H23</f>
        <v>106087024</v>
      </c>
    </row>
    <row r="24" spans="1:9" ht="33.75" customHeight="1">
      <c r="A24" s="62"/>
      <c r="B24" s="62"/>
      <c r="C24" s="22" t="s">
        <v>22</v>
      </c>
      <c r="D24" s="15" t="s">
        <v>28</v>
      </c>
      <c r="E24" s="30">
        <v>261245.09</v>
      </c>
      <c r="F24" s="30">
        <v>386901</v>
      </c>
      <c r="G24" s="30">
        <v>386901</v>
      </c>
      <c r="H24" s="30">
        <v>386901</v>
      </c>
      <c r="I24" s="30">
        <f>E24+F24+G24+H24</f>
        <v>1421948.0899999999</v>
      </c>
    </row>
    <row r="25" spans="1:9" ht="62.25" customHeight="1" hidden="1">
      <c r="A25" s="62"/>
      <c r="B25" s="62"/>
      <c r="C25" s="22" t="s">
        <v>11</v>
      </c>
      <c r="D25" s="1"/>
      <c r="E25" s="30"/>
      <c r="F25" s="30"/>
      <c r="G25" s="30"/>
      <c r="H25" s="30"/>
      <c r="I25" s="30"/>
    </row>
    <row r="26" spans="1:9" ht="62.25" customHeight="1" hidden="1">
      <c r="A26" s="62"/>
      <c r="B26" s="62"/>
      <c r="C26" s="22" t="s">
        <v>14</v>
      </c>
      <c r="D26" s="1"/>
      <c r="E26" s="30"/>
      <c r="F26" s="30"/>
      <c r="G26" s="30"/>
      <c r="H26" s="30"/>
      <c r="I26" s="30"/>
    </row>
    <row r="27" spans="1:9" ht="78" customHeight="1" hidden="1">
      <c r="A27" s="62"/>
      <c r="B27" s="62"/>
      <c r="C27" s="22" t="s">
        <v>13</v>
      </c>
      <c r="D27" s="1"/>
      <c r="E27" s="30"/>
      <c r="F27" s="30"/>
      <c r="G27" s="30"/>
      <c r="H27" s="30"/>
      <c r="I27" s="30"/>
    </row>
    <row r="28" spans="1:9" ht="46.5" customHeight="1" hidden="1">
      <c r="A28" s="62"/>
      <c r="B28" s="62"/>
      <c r="C28" s="22" t="s">
        <v>12</v>
      </c>
      <c r="D28" s="1"/>
      <c r="E28" s="30"/>
      <c r="F28" s="30"/>
      <c r="G28" s="30"/>
      <c r="H28" s="30"/>
      <c r="I28" s="30"/>
    </row>
    <row r="29" spans="1:9" s="6" customFormat="1" ht="51.75" customHeight="1" hidden="1">
      <c r="A29" s="62"/>
      <c r="B29" s="62"/>
      <c r="C29" s="24"/>
      <c r="D29" s="33"/>
      <c r="E29" s="55"/>
      <c r="F29" s="55"/>
      <c r="G29" s="55"/>
      <c r="H29" s="55"/>
      <c r="I29" s="55"/>
    </row>
    <row r="30" spans="1:9" s="7" customFormat="1" ht="15" customHeight="1" hidden="1">
      <c r="A30" s="62"/>
      <c r="B30" s="62"/>
      <c r="C30" s="25"/>
      <c r="D30" s="34"/>
      <c r="E30" s="40"/>
      <c r="F30" s="40"/>
      <c r="G30" s="40"/>
      <c r="H30" s="40"/>
      <c r="I30" s="40" t="s">
        <v>5</v>
      </c>
    </row>
    <row r="31" spans="1:9" ht="15" customHeight="1" hidden="1">
      <c r="A31" s="62"/>
      <c r="B31" s="62"/>
      <c r="C31" s="26"/>
      <c r="D31" s="10"/>
      <c r="E31" s="40"/>
      <c r="F31" s="40"/>
      <c r="G31" s="40"/>
      <c r="H31" s="40"/>
      <c r="I31" s="40"/>
    </row>
    <row r="32" spans="1:9" ht="15" customHeight="1" hidden="1">
      <c r="A32" s="62"/>
      <c r="B32" s="62"/>
      <c r="C32" s="26"/>
      <c r="D32" s="10"/>
      <c r="E32" s="40"/>
      <c r="F32" s="40"/>
      <c r="G32" s="40"/>
      <c r="H32" s="40"/>
      <c r="I32" s="40"/>
    </row>
    <row r="33" spans="1:9" ht="54" customHeight="1">
      <c r="A33" s="62"/>
      <c r="B33" s="62"/>
      <c r="C33" s="27" t="s">
        <v>33</v>
      </c>
      <c r="D33" s="13">
        <v>890</v>
      </c>
      <c r="E33" s="30">
        <v>2933964</v>
      </c>
      <c r="F33" s="30">
        <v>4102441</v>
      </c>
      <c r="G33" s="30">
        <v>4102441</v>
      </c>
      <c r="H33" s="30">
        <v>4102441</v>
      </c>
      <c r="I33" s="30">
        <f>E33+F33+G33+H33</f>
        <v>15241287</v>
      </c>
    </row>
    <row r="34" spans="1:9" ht="51" customHeight="1">
      <c r="A34" s="41" t="s">
        <v>36</v>
      </c>
      <c r="B34" s="44" t="s">
        <v>38</v>
      </c>
      <c r="C34" s="2" t="s">
        <v>19</v>
      </c>
      <c r="D34" s="5"/>
      <c r="E34" s="35">
        <v>215000</v>
      </c>
      <c r="F34" s="35">
        <v>215000</v>
      </c>
      <c r="G34" s="35">
        <v>215000</v>
      </c>
      <c r="H34" s="35">
        <v>215000</v>
      </c>
      <c r="I34" s="35">
        <f>E34+F34+G34+H34</f>
        <v>860000</v>
      </c>
    </row>
    <row r="35" spans="1:9" ht="26.25" customHeight="1">
      <c r="A35" s="42"/>
      <c r="B35" s="45"/>
      <c r="C35" s="2" t="s">
        <v>16</v>
      </c>
      <c r="D35" s="5"/>
      <c r="E35" s="30"/>
      <c r="F35" s="30"/>
      <c r="G35" s="30"/>
      <c r="H35" s="30"/>
      <c r="I35" s="30"/>
    </row>
    <row r="36" spans="1:9" ht="90" customHeight="1">
      <c r="A36" s="43"/>
      <c r="B36" s="46"/>
      <c r="C36" s="18" t="s">
        <v>22</v>
      </c>
      <c r="D36" s="15" t="s">
        <v>28</v>
      </c>
      <c r="E36" s="30">
        <v>215000</v>
      </c>
      <c r="F36" s="30">
        <v>215000</v>
      </c>
      <c r="G36" s="30">
        <v>215000</v>
      </c>
      <c r="H36" s="30">
        <v>215000</v>
      </c>
      <c r="I36" s="30">
        <f>E36+F36+G36+H36</f>
        <v>860000</v>
      </c>
    </row>
  </sheetData>
  <sheetProtection/>
  <mergeCells count="18">
    <mergeCell ref="E4:I4"/>
    <mergeCell ref="E29:I29"/>
    <mergeCell ref="I18:I19"/>
    <mergeCell ref="E2:I2"/>
    <mergeCell ref="A3:I3"/>
    <mergeCell ref="B21:B33"/>
    <mergeCell ref="A21:A33"/>
    <mergeCell ref="C18:C19"/>
    <mergeCell ref="A34:A36"/>
    <mergeCell ref="B34:B36"/>
    <mergeCell ref="E1:I1"/>
    <mergeCell ref="A4:A5"/>
    <mergeCell ref="B4:B5"/>
    <mergeCell ref="C4:C5"/>
    <mergeCell ref="A16:A19"/>
    <mergeCell ref="A6:A15"/>
    <mergeCell ref="B6:B15"/>
    <mergeCell ref="B16:B19"/>
  </mergeCells>
  <printOptions/>
  <pageMargins left="0.5511811023622047" right="0.3937007874015748" top="0.6" bottom="0.33" header="0.31496062992125984" footer="0.33"/>
  <pageSetup fitToHeight="15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8"/>
  <sheetViews>
    <sheetView view="pageBreakPreview" zoomScale="80" zoomScaleSheetLayoutView="80" workbookViewId="0" topLeftCell="C2">
      <selection activeCell="C2" sqref="C2"/>
    </sheetView>
  </sheetViews>
  <sheetFormatPr defaultColWidth="9.125" defaultRowHeight="12.75" outlineLevelRow="1"/>
  <cols>
    <col min="1" max="1" width="18.125" style="8" customWidth="1"/>
    <col min="2" max="2" width="22.50390625" style="8" customWidth="1"/>
    <col min="3" max="3" width="49.50390625" style="8" customWidth="1"/>
    <col min="4" max="4" width="19.50390625" style="28" customWidth="1"/>
    <col min="5" max="5" width="18.00390625" style="28" customWidth="1"/>
    <col min="6" max="7" width="19.50390625" style="28" customWidth="1"/>
    <col min="8" max="8" width="22.125" style="8" customWidth="1"/>
    <col min="9" max="9" width="13.625" style="8" hidden="1" customWidth="1"/>
    <col min="10" max="10" width="17.625" style="8" customWidth="1"/>
    <col min="11" max="11" width="2.00390625" style="8" customWidth="1"/>
    <col min="12" max="12" width="12.125" style="8" bestFit="1" customWidth="1"/>
    <col min="13" max="16384" width="9.125" style="8" customWidth="1"/>
  </cols>
  <sheetData>
    <row r="1" spans="4:8" ht="0" customHeight="1" hidden="1">
      <c r="D1" s="66"/>
      <c r="E1" s="66"/>
      <c r="F1" s="66"/>
      <c r="G1" s="66"/>
      <c r="H1" s="66"/>
    </row>
    <row r="2" spans="1:10" ht="117" customHeight="1">
      <c r="A2" s="10"/>
      <c r="B2" s="10"/>
      <c r="C2" s="10"/>
      <c r="D2" s="68" t="s">
        <v>54</v>
      </c>
      <c r="E2" s="68"/>
      <c r="F2" s="68"/>
      <c r="G2" s="68"/>
      <c r="H2" s="68"/>
      <c r="I2" s="69"/>
      <c r="J2" s="69"/>
    </row>
    <row r="3" spans="1:8" ht="51" customHeight="1">
      <c r="A3" s="67" t="s">
        <v>31</v>
      </c>
      <c r="B3" s="67"/>
      <c r="C3" s="67"/>
      <c r="D3" s="67"/>
      <c r="E3" s="67"/>
      <c r="F3" s="67"/>
      <c r="G3" s="67"/>
      <c r="H3" s="67"/>
    </row>
    <row r="4" spans="1:8" ht="5.25" customHeight="1" hidden="1">
      <c r="A4" s="10"/>
      <c r="B4" s="10"/>
      <c r="C4" s="10"/>
      <c r="D4" s="10"/>
      <c r="E4" s="10"/>
      <c r="F4" s="10"/>
      <c r="G4" s="10"/>
      <c r="H4" s="10"/>
    </row>
    <row r="5" spans="1:8" ht="24.75" customHeight="1">
      <c r="A5" s="48" t="s">
        <v>6</v>
      </c>
      <c r="B5" s="48" t="s">
        <v>25</v>
      </c>
      <c r="C5" s="48" t="s">
        <v>42</v>
      </c>
      <c r="D5" s="48" t="s">
        <v>53</v>
      </c>
      <c r="E5" s="48"/>
      <c r="F5" s="48"/>
      <c r="G5" s="48"/>
      <c r="H5" s="48"/>
    </row>
    <row r="6" spans="1:8" ht="57.75" customHeight="1">
      <c r="A6" s="48"/>
      <c r="B6" s="48"/>
      <c r="C6" s="48"/>
      <c r="D6" s="5" t="s">
        <v>50</v>
      </c>
      <c r="E6" s="5" t="s">
        <v>51</v>
      </c>
      <c r="F6" s="5" t="s">
        <v>48</v>
      </c>
      <c r="G6" s="5" t="s">
        <v>52</v>
      </c>
      <c r="H6" s="5" t="s">
        <v>44</v>
      </c>
    </row>
    <row r="7" spans="1:12" ht="15.75" customHeight="1">
      <c r="A7" s="63" t="s">
        <v>21</v>
      </c>
      <c r="B7" s="63" t="s">
        <v>27</v>
      </c>
      <c r="C7" s="2" t="s">
        <v>0</v>
      </c>
      <c r="D7" s="38">
        <f>D10+D11</f>
        <v>33588839</v>
      </c>
      <c r="E7" s="38">
        <f>E10+E11</f>
        <v>35463499</v>
      </c>
      <c r="F7" s="38">
        <f>F10+F11</f>
        <v>35463499</v>
      </c>
      <c r="G7" s="38">
        <f>G10+G11</f>
        <v>35463499</v>
      </c>
      <c r="H7" s="38">
        <f>D7+E7+F7+G7</f>
        <v>139979336</v>
      </c>
      <c r="L7" s="9"/>
    </row>
    <row r="8" spans="1:8" ht="15">
      <c r="A8" s="65"/>
      <c r="B8" s="65"/>
      <c r="C8" s="2" t="s">
        <v>1</v>
      </c>
      <c r="D8" s="12"/>
      <c r="E8" s="12"/>
      <c r="F8" s="12"/>
      <c r="G8" s="12"/>
      <c r="H8" s="12"/>
    </row>
    <row r="9" spans="1:8" ht="15" outlineLevel="1">
      <c r="A9" s="65"/>
      <c r="B9" s="65"/>
      <c r="C9" s="11" t="s">
        <v>2</v>
      </c>
      <c r="D9" s="12"/>
      <c r="E9" s="12"/>
      <c r="F9" s="12"/>
      <c r="G9" s="12"/>
      <c r="H9" s="12">
        <v>0</v>
      </c>
    </row>
    <row r="10" spans="1:10" ht="15" outlineLevel="1">
      <c r="A10" s="65"/>
      <c r="B10" s="65"/>
      <c r="C10" s="11" t="s">
        <v>3</v>
      </c>
      <c r="D10" s="12">
        <f aca="true" t="shared" si="0" ref="D10:G11">D18+D26+D34</f>
        <v>2949035</v>
      </c>
      <c r="E10" s="12">
        <f t="shared" si="0"/>
        <v>4251000</v>
      </c>
      <c r="F10" s="12">
        <f t="shared" si="0"/>
        <v>4251000</v>
      </c>
      <c r="G10" s="12">
        <f t="shared" si="0"/>
        <v>4251000</v>
      </c>
      <c r="H10" s="12">
        <f>D10+E10+F10+G10</f>
        <v>15702035</v>
      </c>
      <c r="I10" s="9"/>
      <c r="J10" s="9"/>
    </row>
    <row r="11" spans="1:8" ht="15" outlineLevel="1">
      <c r="A11" s="65"/>
      <c r="B11" s="65"/>
      <c r="C11" s="11" t="s">
        <v>23</v>
      </c>
      <c r="D11" s="12">
        <f t="shared" si="0"/>
        <v>30639804</v>
      </c>
      <c r="E11" s="12">
        <f t="shared" si="0"/>
        <v>31212499</v>
      </c>
      <c r="F11" s="12">
        <f t="shared" si="0"/>
        <v>31212499</v>
      </c>
      <c r="G11" s="12">
        <f t="shared" si="0"/>
        <v>31212499</v>
      </c>
      <c r="H11" s="12">
        <f>H19+H27+H35</f>
        <v>124277301</v>
      </c>
    </row>
    <row r="12" spans="1:8" ht="15" outlineLevel="1">
      <c r="A12" s="65"/>
      <c r="B12" s="65"/>
      <c r="C12" s="11" t="s">
        <v>7</v>
      </c>
      <c r="D12" s="12" t="s">
        <v>29</v>
      </c>
      <c r="E12" s="12" t="s">
        <v>29</v>
      </c>
      <c r="F12" s="12"/>
      <c r="G12" s="12"/>
      <c r="H12" s="12">
        <v>0</v>
      </c>
    </row>
    <row r="13" spans="1:8" ht="15" outlineLevel="1">
      <c r="A13" s="65"/>
      <c r="B13" s="65"/>
      <c r="C13" s="11" t="s">
        <v>24</v>
      </c>
      <c r="D13" s="12" t="s">
        <v>29</v>
      </c>
      <c r="E13" s="12" t="s">
        <v>29</v>
      </c>
      <c r="F13" s="12"/>
      <c r="G13" s="12"/>
      <c r="H13" s="12">
        <v>0</v>
      </c>
    </row>
    <row r="14" spans="1:8" ht="18" customHeight="1" outlineLevel="1">
      <c r="A14" s="65"/>
      <c r="B14" s="65"/>
      <c r="C14" s="11" t="s">
        <v>4</v>
      </c>
      <c r="D14" s="12" t="s">
        <v>29</v>
      </c>
      <c r="E14" s="12" t="s">
        <v>29</v>
      </c>
      <c r="F14" s="12"/>
      <c r="G14" s="12"/>
      <c r="H14" s="12">
        <v>0</v>
      </c>
    </row>
    <row r="15" spans="1:8" ht="15">
      <c r="A15" s="71" t="s">
        <v>18</v>
      </c>
      <c r="B15" s="70" t="s">
        <v>40</v>
      </c>
      <c r="C15" s="2" t="s">
        <v>0</v>
      </c>
      <c r="D15" s="37">
        <f>D18+D19</f>
        <v>3590405.91</v>
      </c>
      <c r="E15" s="37">
        <f>E18+E19</f>
        <v>4259557</v>
      </c>
      <c r="F15" s="37">
        <f>F18+F19</f>
        <v>4259557</v>
      </c>
      <c r="G15" s="37">
        <f>G18+G19</f>
        <v>4259557</v>
      </c>
      <c r="H15" s="38">
        <f>D15+E15+F15+G15</f>
        <v>16369076.91</v>
      </c>
    </row>
    <row r="16" spans="1:8" ht="15">
      <c r="A16" s="71"/>
      <c r="B16" s="70"/>
      <c r="C16" s="2" t="s">
        <v>1</v>
      </c>
      <c r="D16" s="12"/>
      <c r="E16" s="12"/>
      <c r="F16" s="12"/>
      <c r="G16" s="12"/>
      <c r="H16" s="21"/>
    </row>
    <row r="17" spans="1:8" ht="15">
      <c r="A17" s="71"/>
      <c r="B17" s="70"/>
      <c r="C17" s="11" t="s">
        <v>2</v>
      </c>
      <c r="D17" s="12" t="s">
        <v>29</v>
      </c>
      <c r="E17" s="12" t="s">
        <v>29</v>
      </c>
      <c r="F17" s="12"/>
      <c r="G17" s="12"/>
      <c r="H17" s="21">
        <v>0</v>
      </c>
    </row>
    <row r="18" spans="1:8" ht="15">
      <c r="A18" s="71"/>
      <c r="B18" s="70"/>
      <c r="C18" s="11" t="s">
        <v>3</v>
      </c>
      <c r="D18" s="12">
        <v>9000</v>
      </c>
      <c r="E18" s="12">
        <v>140000</v>
      </c>
      <c r="F18" s="12">
        <v>140000</v>
      </c>
      <c r="G18" s="12">
        <v>140000</v>
      </c>
      <c r="H18" s="21">
        <f>D18+E18+F18+G18</f>
        <v>429000</v>
      </c>
    </row>
    <row r="19" spans="1:8" ht="15">
      <c r="A19" s="71"/>
      <c r="B19" s="70"/>
      <c r="C19" s="11" t="s">
        <v>23</v>
      </c>
      <c r="D19" s="14">
        <v>3581405.91</v>
      </c>
      <c r="E19" s="14">
        <v>4119557</v>
      </c>
      <c r="F19" s="14">
        <v>4119557</v>
      </c>
      <c r="G19" s="14">
        <v>4119557</v>
      </c>
      <c r="H19" s="21">
        <f>D19+E19+F19+G19</f>
        <v>15940076.91</v>
      </c>
    </row>
    <row r="20" spans="1:8" ht="19.5" customHeight="1">
      <c r="A20" s="71"/>
      <c r="B20" s="70"/>
      <c r="C20" s="11" t="s">
        <v>7</v>
      </c>
      <c r="D20" s="12"/>
      <c r="E20" s="12"/>
      <c r="F20" s="12"/>
      <c r="G20" s="12"/>
      <c r="H20" s="21">
        <v>0</v>
      </c>
    </row>
    <row r="21" spans="1:8" ht="15">
      <c r="A21" s="71"/>
      <c r="B21" s="70"/>
      <c r="C21" s="11" t="s">
        <v>24</v>
      </c>
      <c r="D21" s="12"/>
      <c r="E21" s="12"/>
      <c r="F21" s="12"/>
      <c r="G21" s="12"/>
      <c r="H21" s="21">
        <v>0</v>
      </c>
    </row>
    <row r="22" spans="1:8" ht="99.75" customHeight="1">
      <c r="A22" s="71"/>
      <c r="B22" s="70"/>
      <c r="C22" s="11" t="s">
        <v>4</v>
      </c>
      <c r="D22" s="12"/>
      <c r="E22" s="12"/>
      <c r="F22" s="12"/>
      <c r="G22" s="12"/>
      <c r="H22" s="21">
        <v>0</v>
      </c>
    </row>
    <row r="23" spans="1:8" ht="15.75" customHeight="1">
      <c r="A23" s="63" t="s">
        <v>20</v>
      </c>
      <c r="B23" s="63" t="s">
        <v>41</v>
      </c>
      <c r="C23" s="2" t="s">
        <v>0</v>
      </c>
      <c r="D23" s="37">
        <f>D26+D27</f>
        <v>29783433.09</v>
      </c>
      <c r="E23" s="37">
        <f>E26+E27</f>
        <v>30988942</v>
      </c>
      <c r="F23" s="37">
        <f>F26+F27</f>
        <v>30988942</v>
      </c>
      <c r="G23" s="37">
        <f>G26+G27</f>
        <v>30988942</v>
      </c>
      <c r="H23" s="38">
        <f>D23+E23+F23+G23</f>
        <v>122750259.09</v>
      </c>
    </row>
    <row r="24" spans="1:8" ht="15.75" customHeight="1">
      <c r="A24" s="65"/>
      <c r="B24" s="65"/>
      <c r="C24" s="2" t="s">
        <v>1</v>
      </c>
      <c r="D24" s="12"/>
      <c r="E24" s="12"/>
      <c r="F24" s="12"/>
      <c r="G24" s="12"/>
      <c r="H24" s="21"/>
    </row>
    <row r="25" spans="1:8" ht="15">
      <c r="A25" s="65"/>
      <c r="B25" s="65"/>
      <c r="C25" s="11" t="s">
        <v>2</v>
      </c>
      <c r="D25" s="12" t="s">
        <v>29</v>
      </c>
      <c r="E25" s="12" t="s">
        <v>29</v>
      </c>
      <c r="F25" s="12"/>
      <c r="G25" s="12"/>
      <c r="H25" s="21">
        <v>0</v>
      </c>
    </row>
    <row r="26" spans="1:8" ht="15">
      <c r="A26" s="65"/>
      <c r="B26" s="65"/>
      <c r="C26" s="11" t="s">
        <v>3</v>
      </c>
      <c r="D26" s="12">
        <v>2940035</v>
      </c>
      <c r="E26" s="12">
        <v>4111000</v>
      </c>
      <c r="F26" s="12">
        <v>4111000</v>
      </c>
      <c r="G26" s="12">
        <v>4111000</v>
      </c>
      <c r="H26" s="21">
        <f>D26+E26+F26+G26</f>
        <v>15273035</v>
      </c>
    </row>
    <row r="27" spans="1:8" ht="15">
      <c r="A27" s="65"/>
      <c r="B27" s="65"/>
      <c r="C27" s="11" t="s">
        <v>23</v>
      </c>
      <c r="D27" s="14">
        <v>26843398.09</v>
      </c>
      <c r="E27" s="14">
        <v>26877942</v>
      </c>
      <c r="F27" s="14">
        <v>26877942</v>
      </c>
      <c r="G27" s="14">
        <v>26877942</v>
      </c>
      <c r="H27" s="21">
        <f>D27+E27+F27+G27</f>
        <v>107477224.09</v>
      </c>
    </row>
    <row r="28" spans="1:8" ht="15">
      <c r="A28" s="65"/>
      <c r="B28" s="65"/>
      <c r="C28" s="11" t="s">
        <v>7</v>
      </c>
      <c r="D28" s="12"/>
      <c r="E28" s="12"/>
      <c r="F28" s="12"/>
      <c r="G28" s="12"/>
      <c r="H28" s="21">
        <v>0</v>
      </c>
    </row>
    <row r="29" spans="1:8" ht="15">
      <c r="A29" s="65"/>
      <c r="B29" s="65"/>
      <c r="C29" s="11" t="s">
        <v>24</v>
      </c>
      <c r="D29" s="12"/>
      <c r="E29" s="12"/>
      <c r="F29" s="12"/>
      <c r="G29" s="12"/>
      <c r="H29" s="21">
        <v>0</v>
      </c>
    </row>
    <row r="30" spans="1:8" ht="15">
      <c r="A30" s="64"/>
      <c r="B30" s="64"/>
      <c r="C30" s="11" t="s">
        <v>4</v>
      </c>
      <c r="D30" s="12"/>
      <c r="E30" s="12"/>
      <c r="F30" s="12"/>
      <c r="G30" s="12"/>
      <c r="H30" s="21">
        <v>0</v>
      </c>
    </row>
    <row r="31" spans="1:8" ht="15">
      <c r="A31" s="63" t="s">
        <v>36</v>
      </c>
      <c r="B31" s="63" t="s">
        <v>37</v>
      </c>
      <c r="C31" s="2" t="s">
        <v>0</v>
      </c>
      <c r="D31" s="37">
        <v>215000</v>
      </c>
      <c r="E31" s="37">
        <v>215000</v>
      </c>
      <c r="F31" s="37">
        <v>215000</v>
      </c>
      <c r="G31" s="37">
        <v>215000</v>
      </c>
      <c r="H31" s="38">
        <f>D31+E31+F31+G31</f>
        <v>860000</v>
      </c>
    </row>
    <row r="32" spans="1:8" ht="15">
      <c r="A32" s="65"/>
      <c r="B32" s="65"/>
      <c r="C32" s="2" t="s">
        <v>1</v>
      </c>
      <c r="D32" s="12"/>
      <c r="E32" s="12"/>
      <c r="F32" s="12"/>
      <c r="G32" s="12"/>
      <c r="H32" s="21"/>
    </row>
    <row r="33" spans="1:8" ht="15">
      <c r="A33" s="65"/>
      <c r="B33" s="65"/>
      <c r="C33" s="11" t="s">
        <v>2</v>
      </c>
      <c r="D33" s="12"/>
      <c r="E33" s="12"/>
      <c r="F33" s="12"/>
      <c r="G33" s="12"/>
      <c r="H33" s="21">
        <v>0</v>
      </c>
    </row>
    <row r="34" spans="1:8" ht="15">
      <c r="A34" s="65"/>
      <c r="B34" s="65"/>
      <c r="C34" s="11" t="s">
        <v>3</v>
      </c>
      <c r="D34" s="12"/>
      <c r="E34" s="12"/>
      <c r="F34" s="12"/>
      <c r="G34" s="12"/>
      <c r="H34" s="21">
        <v>0</v>
      </c>
    </row>
    <row r="35" spans="1:8" ht="15">
      <c r="A35" s="65"/>
      <c r="B35" s="65"/>
      <c r="C35" s="11" t="s">
        <v>23</v>
      </c>
      <c r="D35" s="14">
        <v>215000</v>
      </c>
      <c r="E35" s="14">
        <v>215000</v>
      </c>
      <c r="F35" s="14">
        <v>215000</v>
      </c>
      <c r="G35" s="14">
        <v>215000</v>
      </c>
      <c r="H35" s="21">
        <f>D35+E35+F35+G35</f>
        <v>860000</v>
      </c>
    </row>
    <row r="36" spans="1:8" ht="15">
      <c r="A36" s="65"/>
      <c r="B36" s="65"/>
      <c r="C36" s="11" t="s">
        <v>7</v>
      </c>
      <c r="D36" s="12"/>
      <c r="E36" s="12"/>
      <c r="F36" s="12"/>
      <c r="G36" s="12"/>
      <c r="H36" s="21">
        <v>0</v>
      </c>
    </row>
    <row r="37" spans="1:8" ht="15">
      <c r="A37" s="65"/>
      <c r="B37" s="65"/>
      <c r="C37" s="11" t="s">
        <v>24</v>
      </c>
      <c r="D37" s="12"/>
      <c r="E37" s="12"/>
      <c r="F37" s="12"/>
      <c r="G37" s="12"/>
      <c r="H37" s="21">
        <v>0</v>
      </c>
    </row>
    <row r="38" spans="1:8" ht="48.75" customHeight="1">
      <c r="A38" s="64"/>
      <c r="B38" s="64"/>
      <c r="C38" s="11" t="s">
        <v>4</v>
      </c>
      <c r="D38" s="12"/>
      <c r="E38" s="12"/>
      <c r="F38" s="12"/>
      <c r="G38" s="12"/>
      <c r="H38" s="21">
        <v>0</v>
      </c>
    </row>
  </sheetData>
  <sheetProtection/>
  <autoFilter ref="A6:J30"/>
  <mergeCells count="15">
    <mergeCell ref="B7:B14"/>
    <mergeCell ref="A7:A14"/>
    <mergeCell ref="D2:J2"/>
    <mergeCell ref="B15:B22"/>
    <mergeCell ref="A15:A22"/>
    <mergeCell ref="A31:A38"/>
    <mergeCell ref="B31:B38"/>
    <mergeCell ref="D1:H1"/>
    <mergeCell ref="A23:A30"/>
    <mergeCell ref="B23:B30"/>
    <mergeCell ref="A3:H3"/>
    <mergeCell ref="A5:A6"/>
    <mergeCell ref="B5:B6"/>
    <mergeCell ref="C5:C6"/>
    <mergeCell ref="D5:H5"/>
  </mergeCells>
  <printOptions/>
  <pageMargins left="0.7086614173228347" right="0.7086614173228347" top="0.77" bottom="0.31" header="0.31496062992125984" footer="0.31496062992125984"/>
  <pageSetup fitToHeight="1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PC-GO</cp:lastModifiedBy>
  <cp:lastPrinted>2020-11-12T06:35:50Z</cp:lastPrinted>
  <dcterms:created xsi:type="dcterms:W3CDTF">2013-07-29T03:10:57Z</dcterms:created>
  <dcterms:modified xsi:type="dcterms:W3CDTF">2020-11-16T10:15:12Z</dcterms:modified>
  <cp:category/>
  <cp:version/>
  <cp:contentType/>
  <cp:contentStatus/>
</cp:coreProperties>
</file>