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Приложение №1" sheetId="1" r:id="rId1"/>
  </sheets>
  <definedNames>
    <definedName name="_xlnm.Print_Area" localSheetId="0">'Приложение №1'!$A$1:$G$316</definedName>
  </definedNames>
  <calcPr fullCalcOnLoad="1"/>
</workbook>
</file>

<file path=xl/sharedStrings.xml><?xml version="1.0" encoding="utf-8"?>
<sst xmlns="http://schemas.openxmlformats.org/spreadsheetml/2006/main" count="428" uniqueCount="92">
  <si>
    <t>федеральный бюджет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</si>
  <si>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</si>
  <si>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</si>
  <si>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</si>
  <si>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</si>
  <si>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</si>
  <si>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>Подпрограмма 1</t>
  </si>
  <si>
    <t xml:space="preserve">федеральный бюджет    </t>
  </si>
  <si>
    <t xml:space="preserve">федеральный бюджет </t>
  </si>
  <si>
    <t>Примечание</t>
  </si>
  <si>
    <t>Муниципальная программа</t>
  </si>
  <si>
    <t>районный бюджет</t>
  </si>
  <si>
    <t>Развитие культуры</t>
  </si>
  <si>
    <t>Культурное наследие</t>
  </si>
  <si>
    <t>Подпрограмма 2</t>
  </si>
  <si>
    <t>Искусство и народное творчество</t>
  </si>
  <si>
    <t>Подпрограмма 3</t>
  </si>
  <si>
    <t>Обеспечение условий реализации программы и прочие мероприятия</t>
  </si>
  <si>
    <t xml:space="preserve">бюджет поселений </t>
  </si>
  <si>
    <t>Наименование программы, подпрограммы муниципальной программы</t>
  </si>
  <si>
    <t>% исполнения</t>
  </si>
  <si>
    <t>Приложение №1</t>
  </si>
  <si>
    <t xml:space="preserve">внебюджетные  источники                 </t>
  </si>
  <si>
    <t>Программа 1</t>
  </si>
  <si>
    <t xml:space="preserve">Предупреждение и помощь населению района в чрезвычайных ситуациях, а также использование информационно комуникационных технологий для обеспечения безопасности </t>
  </si>
  <si>
    <t>Программа 2</t>
  </si>
  <si>
    <t>Борьба с пожарами в населенных пунктах Богучанского района</t>
  </si>
  <si>
    <t>Поддержка малых форм хозяйствования</t>
  </si>
  <si>
    <t>Устойчивое развитие сельских территорий</t>
  </si>
  <si>
    <t>Обеспечение и реализация муниципальной программы и прочие мероприятия</t>
  </si>
  <si>
    <t>Повышение качества жизни отдельных категорий граждан, в   т. ч инвалидов, степени их социальной защищенности</t>
  </si>
  <si>
    <t>Социальная поддержка семей, имеющих детей</t>
  </si>
  <si>
    <t>Подпрограмма 4</t>
  </si>
  <si>
    <t>Повышение качества и доступности социальных услуг населению</t>
  </si>
  <si>
    <t>Подпрограмма 5</t>
  </si>
  <si>
    <t>Подпрограмма 6</t>
  </si>
  <si>
    <t>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</t>
  </si>
  <si>
    <t>Подпрограмма 7</t>
  </si>
  <si>
    <t xml:space="preserve">Развитие физической культуры и спорта в Богучанском районе </t>
  </si>
  <si>
    <t xml:space="preserve">районный бюджет                </t>
  </si>
  <si>
    <t xml:space="preserve">Подпрограмма 2 </t>
  </si>
  <si>
    <t>Программа 3</t>
  </si>
  <si>
    <t xml:space="preserve">"Обеспечение реализации муниципальной программы и прочие мероприятия"            </t>
  </si>
  <si>
    <t>Развитие транспортной системы Богучанского 
района</t>
  </si>
  <si>
    <t>Дороги  Богучанского 
района</t>
  </si>
  <si>
    <t>Развитие транспортного комплекса Богучанского района</t>
  </si>
  <si>
    <t>Безопасность дорожного движения в Богучанском районе</t>
  </si>
  <si>
    <t>Реформирование и модернизация жилищно-коммунального хозяйства и повышение энергетической эффективности</t>
  </si>
  <si>
    <t>Создание условий для эффективного и ответственного управления муниципальными финансами, повышения устойчивости бюджетов  муниципальных образований Богучанского района»</t>
  </si>
  <si>
    <t>бюджеты поселений</t>
  </si>
  <si>
    <t xml:space="preserve">бюджеты поселений </t>
  </si>
  <si>
    <t>Источники финансирования</t>
  </si>
  <si>
    <t>рублей</t>
  </si>
  <si>
    <t xml:space="preserve">Использование бюджетных ассигнований районного бюджета и иных средств на реализацию  муниципальных программ                                Богучанского района </t>
  </si>
  <si>
    <t xml:space="preserve">Защита населения  и територии Богучанского района от чрезвычайных ситуаций природного и техногенного характера </t>
  </si>
  <si>
    <t>Развитие сельского хозяйства в Богучанском районе</t>
  </si>
  <si>
    <t xml:space="preserve">Система социальной защиты населения Богучанского района </t>
  </si>
  <si>
    <t>Развитие массовой физической культуры и спорта</t>
  </si>
  <si>
    <t>Формирование культуры здорового образа жизни</t>
  </si>
  <si>
    <t xml:space="preserve">Обеспечение доступным и комфортным жильем граждан Богучанского района </t>
  </si>
  <si>
    <t>Переселение граждан из аварийного жилищного фонда  в Богучанском районе</t>
  </si>
  <si>
    <t xml:space="preserve">Приобретение жилых помещений работникам бюджетной сферы Богучанского района </t>
  </si>
  <si>
    <t>Развитие субъектов малого и среднего  предпринимательства в  Богучанском районе</t>
  </si>
  <si>
    <t>Развитие и модернизация объектов коммунальной инфраструктуры</t>
  </si>
  <si>
    <t>Создание условий для безубыточной деятельности организаций жилищно-коммунального комплекса Богучанского района</t>
  </si>
  <si>
    <t>Обеспечение условий реализации программы и прочие мероприятия"Организация проведения капитального ремонта общего имущества в многоквартирных домах, расположенных на территории Богучанского района</t>
  </si>
  <si>
    <t>Энергосбережение и повышение энергетической эффективности на территории Богучанского района</t>
  </si>
  <si>
    <t>Реконструкция и капитальный ремонт объектов коммунальной инфраструктуры муниципального образования Богучанский район</t>
  </si>
  <si>
    <t>Обращение с отходами на территории Богучанского района</t>
  </si>
  <si>
    <t>Чистая вода&gt; на территории муниципального образования Богучанский район</t>
  </si>
  <si>
    <t xml:space="preserve">Управление муниципальными финансами 
</t>
  </si>
  <si>
    <t>Обеспечение реализации муниципальной программи</t>
  </si>
  <si>
    <t xml:space="preserve">Развитие образования Богучанского района </t>
  </si>
  <si>
    <t>Развитие дошкольного, общего и дополнительного образования детей</t>
  </si>
  <si>
    <t>Государственная поддержка детей - сирот, расширение практики применения семейных форм воспитания</t>
  </si>
  <si>
    <t>Обеспечение реализации муниципальной программы и прочие мероприятия в области образования</t>
  </si>
  <si>
    <t xml:space="preserve"> Молодежь Приангарья</t>
  </si>
  <si>
    <t>Вовлечение молодежи Богучанского района в социальную практику</t>
  </si>
  <si>
    <t>Патриотическое воспитание молодежи Богучанского района</t>
  </si>
  <si>
    <t>Обеспечение жильем молодых семей в Богучанском районе</t>
  </si>
  <si>
    <t>Обеспечение реализации муниципальной программы и прочие мероприятия</t>
  </si>
  <si>
    <t xml:space="preserve">"Осуществление градостроительной деятельности в Богучанском районе" </t>
  </si>
  <si>
    <t xml:space="preserve">«Профилактика терроризма, а так же минимизации и ликвидации последствий его проявлений»                 </t>
  </si>
  <si>
    <t xml:space="preserve">&lt;Чистая вода&gt; на территории муниципального образования Богучанский район" 
</t>
  </si>
  <si>
    <t>План на 2019 год</t>
  </si>
  <si>
    <t>Факт за 2019 год</t>
  </si>
  <si>
    <t>Обеспечение жильем работников бюджетной сферы на территории Богучанского района на годы</t>
  </si>
  <si>
    <t xml:space="preserve">Строительство объектов коммунальной инфраструктуры в муниципальных образованиях Богучанского района с целью развития жилищного строительства </t>
  </si>
  <si>
    <t xml:space="preserve">Подпрограмма </t>
  </si>
  <si>
    <t>Исп. Арсеньева Альфия Сагитовна, 8-39162 тел. 22-016</t>
  </si>
  <si>
    <t>итого</t>
  </si>
  <si>
    <t>Развитие инвестиционной  деятельности, малого и среднего предпринимательства на  территории  Богучанского района"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</si>
</sst>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#,##0.00_р_."/>
    <numFmt numFmtId="181" formatCode="#,##0.000_р_."/>
    <numFmt numFmtId="182" formatCode="[$-FC19]d\ mmmm\ yyyy\ &quot;г.&quot;"/>
    <numFmt numFmtId="183" formatCode="_-* #,##0.0_р_._-;\-* #,##0.0_р_._-;_-* &quot;-&quot;??_р_._-;_-@_-"/>
    <numFmt numFmtId="184" formatCode="0.000000"/>
    <numFmt numFmtId="185" formatCode="0.00000"/>
    <numFmt numFmtId="186" formatCode="0.0000"/>
    <numFmt numFmtId="187" formatCode="#,##0.0_р_."/>
    <numFmt numFmtId="188" formatCode="#,##0.00_ ;\-#,##0.00\ "/>
    <numFmt numFmtId="189" formatCode="#,##0.00&quot;р.&quot;"/>
    <numFmt numFmtId="190" formatCode="#,##0.000_ ;\-#,##0.000\ "/>
    <numFmt numFmtId="191" formatCode="0.0000000"/>
    <numFmt numFmtId="192" formatCode="#,##0.0_ ;\-#,##0.0\ 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188" fontId="5" fillId="0" borderId="10" xfId="58" applyNumberFormat="1" applyFont="1" applyFill="1" applyBorder="1" applyAlignment="1">
      <alignment horizontal="center" vertical="center" wrapText="1"/>
    </xf>
    <xf numFmtId="188" fontId="5" fillId="0" borderId="10" xfId="58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188" fontId="4" fillId="0" borderId="10" xfId="58" applyNumberFormat="1" applyFont="1" applyFill="1" applyBorder="1" applyAlignment="1">
      <alignment horizontal="center" vertical="center" wrapText="1"/>
    </xf>
    <xf numFmtId="43" fontId="4" fillId="0" borderId="10" xfId="58" applyFont="1" applyFill="1" applyBorder="1" applyAlignment="1">
      <alignment horizontal="center" vertical="center" wrapText="1"/>
    </xf>
    <xf numFmtId="188" fontId="4" fillId="0" borderId="10" xfId="58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88" fontId="5" fillId="0" borderId="10" xfId="58" applyNumberFormat="1" applyFont="1" applyFill="1" applyBorder="1" applyAlignment="1">
      <alignment horizontal="center" wrapText="1"/>
    </xf>
    <xf numFmtId="2" fontId="5" fillId="0" borderId="10" xfId="58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/>
    </xf>
    <xf numFmtId="188" fontId="4" fillId="0" borderId="10" xfId="58" applyNumberFormat="1" applyFont="1" applyFill="1" applyBorder="1" applyAlignment="1">
      <alignment horizontal="center"/>
    </xf>
    <xf numFmtId="2" fontId="4" fillId="0" borderId="10" xfId="58" applyNumberFormat="1" applyFont="1" applyFill="1" applyBorder="1" applyAlignment="1">
      <alignment horizontal="center" wrapText="1"/>
    </xf>
    <xf numFmtId="188" fontId="4" fillId="0" borderId="10" xfId="58" applyNumberFormat="1" applyFont="1" applyFill="1" applyBorder="1" applyAlignment="1">
      <alignment horizontal="center" wrapText="1"/>
    </xf>
    <xf numFmtId="188" fontId="2" fillId="0" borderId="10" xfId="58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188" fontId="2" fillId="0" borderId="10" xfId="58" applyNumberFormat="1" applyFont="1" applyFill="1" applyBorder="1" applyAlignment="1">
      <alignment horizontal="center"/>
    </xf>
    <xf numFmtId="188" fontId="5" fillId="0" borderId="10" xfId="58" applyNumberFormat="1" applyFont="1" applyFill="1" applyBorder="1" applyAlignment="1">
      <alignment horizontal="center"/>
    </xf>
    <xf numFmtId="188" fontId="4" fillId="0" borderId="10" xfId="58" applyNumberFormat="1" applyFont="1" applyFill="1" applyBorder="1" applyAlignment="1">
      <alignment horizontal="center" readingOrder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wrapText="1"/>
    </xf>
    <xf numFmtId="190" fontId="4" fillId="0" borderId="10" xfId="58" applyNumberFormat="1" applyFont="1" applyFill="1" applyBorder="1" applyAlignment="1">
      <alignment horizontal="center" vertical="center" wrapText="1"/>
    </xf>
    <xf numFmtId="43" fontId="5" fillId="0" borderId="10" xfId="58" applyFont="1" applyFill="1" applyBorder="1" applyAlignment="1">
      <alignment horizontal="justify" vertical="center" wrapText="1"/>
    </xf>
    <xf numFmtId="43" fontId="4" fillId="0" borderId="10" xfId="58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43" fontId="4" fillId="0" borderId="10" xfId="58" applyFont="1" applyFill="1" applyBorder="1" applyAlignment="1">
      <alignment horizontal="justify" vertical="center"/>
    </xf>
    <xf numFmtId="43" fontId="4" fillId="0" borderId="11" xfId="58" applyFont="1" applyFill="1" applyBorder="1" applyAlignment="1">
      <alignment vertical="center" wrapText="1"/>
    </xf>
    <xf numFmtId="43" fontId="5" fillId="0" borderId="10" xfId="58" applyFont="1" applyFill="1" applyBorder="1" applyAlignment="1">
      <alignment horizontal="justify" vertical="center"/>
    </xf>
    <xf numFmtId="188" fontId="4" fillId="0" borderId="0" xfId="58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88" fontId="4" fillId="0" borderId="0" xfId="58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2" fillId="0" borderId="0" xfId="0" applyFont="1" applyFill="1" applyAlignment="1">
      <alignment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19"/>
  <sheetViews>
    <sheetView tabSelected="1" view="pageBreakPreview" zoomScaleSheetLayoutView="100" workbookViewId="0" topLeftCell="A251">
      <selection activeCell="B153" sqref="B153:B157"/>
    </sheetView>
  </sheetViews>
  <sheetFormatPr defaultColWidth="9.00390625" defaultRowHeight="12.75"/>
  <cols>
    <col min="1" max="1" width="17.375" style="2" customWidth="1"/>
    <col min="2" max="2" width="31.00390625" style="2" customWidth="1"/>
    <col min="3" max="3" width="22.375" style="2" customWidth="1"/>
    <col min="4" max="4" width="17.375" style="2" customWidth="1"/>
    <col min="5" max="5" width="18.625" style="2" customWidth="1"/>
    <col min="6" max="6" width="15.00390625" style="2" customWidth="1"/>
    <col min="7" max="7" width="19.875" style="2" customWidth="1"/>
    <col min="8" max="16384" width="9.125" style="2" customWidth="1"/>
  </cols>
  <sheetData>
    <row r="1" ht="28.5" customHeight="1">
      <c r="G1" s="3" t="s">
        <v>21</v>
      </c>
    </row>
    <row r="2" spans="1:7" ht="30.75" customHeight="1">
      <c r="A2" s="58" t="s">
        <v>53</v>
      </c>
      <c r="B2" s="58"/>
      <c r="C2" s="58"/>
      <c r="D2" s="58"/>
      <c r="E2" s="58"/>
      <c r="F2" s="58"/>
      <c r="G2" s="58"/>
    </row>
    <row r="3" ht="15.75">
      <c r="G3" s="4" t="s">
        <v>52</v>
      </c>
    </row>
    <row r="4" spans="1:7" ht="87.75" customHeight="1">
      <c r="A4" s="5" t="s">
        <v>1</v>
      </c>
      <c r="B4" s="6" t="s">
        <v>19</v>
      </c>
      <c r="C4" s="6" t="s">
        <v>51</v>
      </c>
      <c r="D4" s="6" t="s">
        <v>84</v>
      </c>
      <c r="E4" s="6" t="s">
        <v>85</v>
      </c>
      <c r="F4" s="7" t="s">
        <v>20</v>
      </c>
      <c r="G4" s="6" t="s">
        <v>9</v>
      </c>
    </row>
    <row r="5" spans="1:7" ht="13.5" customHeight="1">
      <c r="A5" s="55" t="s">
        <v>10</v>
      </c>
      <c r="B5" s="55" t="s">
        <v>12</v>
      </c>
      <c r="C5" s="9" t="s">
        <v>2</v>
      </c>
      <c r="D5" s="10">
        <f>D7+D8+D9+D10</f>
        <v>281222262.79</v>
      </c>
      <c r="E5" s="10">
        <f>E7+E8+E9+E10</f>
        <v>281027159.72</v>
      </c>
      <c r="F5" s="11">
        <f>E5/D5*100</f>
        <v>99.93062317753069</v>
      </c>
      <c r="G5" s="12"/>
    </row>
    <row r="6" spans="1:7" ht="12.75">
      <c r="A6" s="55"/>
      <c r="B6" s="55"/>
      <c r="C6" s="13" t="s">
        <v>3</v>
      </c>
      <c r="D6" s="14"/>
      <c r="E6" s="14"/>
      <c r="F6" s="15"/>
      <c r="G6" s="12"/>
    </row>
    <row r="7" spans="1:7" ht="12.75">
      <c r="A7" s="55"/>
      <c r="B7" s="55"/>
      <c r="C7" s="13" t="s">
        <v>0</v>
      </c>
      <c r="D7" s="14">
        <f>D13+D25</f>
        <v>1780500</v>
      </c>
      <c r="E7" s="14">
        <f>E13+E25</f>
        <v>1780500</v>
      </c>
      <c r="F7" s="16">
        <f>E7/D7*100</f>
        <v>100</v>
      </c>
      <c r="G7" s="17"/>
    </row>
    <row r="8" spans="1:7" ht="12.75">
      <c r="A8" s="55"/>
      <c r="B8" s="55"/>
      <c r="C8" s="13" t="s">
        <v>4</v>
      </c>
      <c r="D8" s="14">
        <f>D14+D20+D26</f>
        <v>19348660</v>
      </c>
      <c r="E8" s="14">
        <f>E14+E20+E26</f>
        <v>19348660</v>
      </c>
      <c r="F8" s="16">
        <f>E8/D8*100</f>
        <v>100</v>
      </c>
      <c r="G8" s="1"/>
    </row>
    <row r="9" spans="1:7" ht="12.75">
      <c r="A9" s="55"/>
      <c r="B9" s="55"/>
      <c r="C9" s="13" t="s">
        <v>11</v>
      </c>
      <c r="D9" s="14">
        <f>D15+D21+D27</f>
        <v>260093102.79000002</v>
      </c>
      <c r="E9" s="14">
        <f>E15+E21+E27</f>
        <v>259897999.72</v>
      </c>
      <c r="F9" s="16">
        <f>E9/D9*100</f>
        <v>99.92498721884311</v>
      </c>
      <c r="G9" s="1"/>
    </row>
    <row r="10" spans="1:7" ht="12.75">
      <c r="A10" s="55"/>
      <c r="B10" s="55"/>
      <c r="C10" s="13" t="s">
        <v>49</v>
      </c>
      <c r="D10" s="14">
        <v>0</v>
      </c>
      <c r="E10" s="14">
        <v>0</v>
      </c>
      <c r="F10" s="16">
        <v>0</v>
      </c>
      <c r="G10" s="1"/>
    </row>
    <row r="11" spans="1:7" ht="13.5" customHeight="1">
      <c r="A11" s="48" t="s">
        <v>6</v>
      </c>
      <c r="B11" s="48" t="s">
        <v>13</v>
      </c>
      <c r="C11" s="13" t="s">
        <v>2</v>
      </c>
      <c r="D11" s="18">
        <f>D13+D14+D15+D16</f>
        <v>42924224.08</v>
      </c>
      <c r="E11" s="18">
        <f>E13+E14+E15+E16</f>
        <v>42900602.29</v>
      </c>
      <c r="F11" s="19">
        <f>E11/D11*100</f>
        <v>99.94496862667576</v>
      </c>
      <c r="G11" s="20"/>
    </row>
    <row r="12" spans="1:7" ht="12.75">
      <c r="A12" s="48"/>
      <c r="B12" s="48"/>
      <c r="C12" s="13" t="s">
        <v>3</v>
      </c>
      <c r="D12" s="21"/>
      <c r="E12" s="21"/>
      <c r="F12" s="22"/>
      <c r="G12" s="20"/>
    </row>
    <row r="13" spans="1:7" ht="12.75">
      <c r="A13" s="48"/>
      <c r="B13" s="48"/>
      <c r="C13" s="13" t="s">
        <v>7</v>
      </c>
      <c r="D13" s="23">
        <v>18500</v>
      </c>
      <c r="E13" s="23">
        <v>18500</v>
      </c>
      <c r="F13" s="22">
        <f>E13/D13*100</f>
        <v>100</v>
      </c>
      <c r="G13" s="20"/>
    </row>
    <row r="14" spans="1:7" ht="12.75">
      <c r="A14" s="48"/>
      <c r="B14" s="48"/>
      <c r="C14" s="13" t="s">
        <v>4</v>
      </c>
      <c r="D14" s="24">
        <v>11768260</v>
      </c>
      <c r="E14" s="24">
        <v>11768260</v>
      </c>
      <c r="F14" s="22">
        <f>E14/D14*100</f>
        <v>100</v>
      </c>
      <c r="G14" s="20"/>
    </row>
    <row r="15" spans="1:7" ht="12.75" customHeight="1">
      <c r="A15" s="48"/>
      <c r="B15" s="48"/>
      <c r="C15" s="25" t="s">
        <v>11</v>
      </c>
      <c r="D15" s="26">
        <v>31137464.08</v>
      </c>
      <c r="E15" s="26">
        <v>31113842.29</v>
      </c>
      <c r="F15" s="22">
        <f>E15/D15*100</f>
        <v>99.92413707828194</v>
      </c>
      <c r="G15" s="20"/>
    </row>
    <row r="16" spans="1:7" ht="12.75">
      <c r="A16" s="48"/>
      <c r="B16" s="48"/>
      <c r="C16" s="13" t="s">
        <v>50</v>
      </c>
      <c r="D16" s="23">
        <v>0</v>
      </c>
      <c r="E16" s="23">
        <v>0</v>
      </c>
      <c r="F16" s="22">
        <v>0</v>
      </c>
      <c r="G16" s="20"/>
    </row>
    <row r="17" spans="1:7" ht="13.5" customHeight="1">
      <c r="A17" s="48" t="s">
        <v>14</v>
      </c>
      <c r="B17" s="48" t="s">
        <v>15</v>
      </c>
      <c r="C17" s="13" t="s">
        <v>2</v>
      </c>
      <c r="D17" s="27">
        <f>D20+D21+D22</f>
        <v>96656903</v>
      </c>
      <c r="E17" s="27">
        <f>E20+E21+E22</f>
        <v>96654648.91</v>
      </c>
      <c r="F17" s="19">
        <f>E17/D17*100</f>
        <v>99.99766794721324</v>
      </c>
      <c r="G17" s="20"/>
    </row>
    <row r="18" spans="1:7" ht="12.75">
      <c r="A18" s="48"/>
      <c r="B18" s="48"/>
      <c r="C18" s="13" t="s">
        <v>3</v>
      </c>
      <c r="D18" s="21"/>
      <c r="E18" s="21"/>
      <c r="F18" s="22"/>
      <c r="G18" s="20"/>
    </row>
    <row r="19" spans="1:7" ht="12.75">
      <c r="A19" s="48"/>
      <c r="B19" s="48"/>
      <c r="C19" s="13" t="s">
        <v>8</v>
      </c>
      <c r="D19" s="21">
        <v>0</v>
      </c>
      <c r="E19" s="21">
        <v>0</v>
      </c>
      <c r="F19" s="22">
        <v>0</v>
      </c>
      <c r="G19" s="20"/>
    </row>
    <row r="20" spans="1:7" ht="12.75">
      <c r="A20" s="48"/>
      <c r="B20" s="48"/>
      <c r="C20" s="13" t="s">
        <v>4</v>
      </c>
      <c r="D20" s="28">
        <v>2787200</v>
      </c>
      <c r="E20" s="28">
        <v>2787200</v>
      </c>
      <c r="F20" s="22">
        <f>E20/D20*100</f>
        <v>100</v>
      </c>
      <c r="G20" s="20"/>
    </row>
    <row r="21" spans="1:7" ht="12.75">
      <c r="A21" s="48"/>
      <c r="B21" s="48"/>
      <c r="C21" s="25" t="s">
        <v>11</v>
      </c>
      <c r="D21" s="28">
        <v>93869703</v>
      </c>
      <c r="E21" s="28">
        <v>93867448.91</v>
      </c>
      <c r="F21" s="22">
        <f>E21/D21*100</f>
        <v>99.99759870338569</v>
      </c>
      <c r="G21" s="20"/>
    </row>
    <row r="22" spans="1:7" ht="16.5" customHeight="1">
      <c r="A22" s="48"/>
      <c r="B22" s="48"/>
      <c r="C22" s="13" t="s">
        <v>50</v>
      </c>
      <c r="D22" s="23">
        <v>0</v>
      </c>
      <c r="E22" s="23">
        <v>0</v>
      </c>
      <c r="F22" s="22">
        <v>0</v>
      </c>
      <c r="G22" s="20"/>
    </row>
    <row r="23" spans="1:7" ht="12.75">
      <c r="A23" s="48" t="s">
        <v>16</v>
      </c>
      <c r="B23" s="48" t="s">
        <v>17</v>
      </c>
      <c r="C23" s="13" t="s">
        <v>2</v>
      </c>
      <c r="D23" s="18">
        <f>D25+D26+D27+D28</f>
        <v>141641135.71</v>
      </c>
      <c r="E23" s="18">
        <f>E25+E26+E27+E28</f>
        <v>141471908.52</v>
      </c>
      <c r="F23" s="19">
        <f>E23/D23*100</f>
        <v>99.88052398115018</v>
      </c>
      <c r="G23" s="20"/>
    </row>
    <row r="24" spans="1:7" ht="12.75">
      <c r="A24" s="48"/>
      <c r="B24" s="48"/>
      <c r="C24" s="13" t="s">
        <v>3</v>
      </c>
      <c r="D24" s="21"/>
      <c r="E24" s="21"/>
      <c r="F24" s="22"/>
      <c r="G24" s="20"/>
    </row>
    <row r="25" spans="1:7" ht="12.75">
      <c r="A25" s="48"/>
      <c r="B25" s="48"/>
      <c r="C25" s="13" t="s">
        <v>8</v>
      </c>
      <c r="D25" s="21">
        <v>1762000</v>
      </c>
      <c r="E25" s="21">
        <v>1762000</v>
      </c>
      <c r="F25" s="22">
        <f>E25/D25*100</f>
        <v>100</v>
      </c>
      <c r="G25" s="20"/>
    </row>
    <row r="26" spans="1:7" ht="12.75">
      <c r="A26" s="48"/>
      <c r="B26" s="48"/>
      <c r="C26" s="13" t="s">
        <v>4</v>
      </c>
      <c r="D26" s="23">
        <v>4793200</v>
      </c>
      <c r="E26" s="23">
        <v>4793200</v>
      </c>
      <c r="F26" s="22">
        <f>E26/D26*100</f>
        <v>100</v>
      </c>
      <c r="G26" s="20"/>
    </row>
    <row r="27" spans="1:7" ht="12.75">
      <c r="A27" s="48"/>
      <c r="B27" s="48"/>
      <c r="C27" s="25" t="s">
        <v>11</v>
      </c>
      <c r="D27" s="23">
        <v>135085935.71</v>
      </c>
      <c r="E27" s="23">
        <v>134916708.52</v>
      </c>
      <c r="F27" s="22">
        <f>E27/D27*100</f>
        <v>99.8747262702734</v>
      </c>
      <c r="G27" s="20"/>
    </row>
    <row r="28" spans="1:7" ht="12.75">
      <c r="A28" s="48"/>
      <c r="B28" s="48"/>
      <c r="C28" s="13" t="s">
        <v>18</v>
      </c>
      <c r="D28" s="23">
        <v>0</v>
      </c>
      <c r="E28" s="23">
        <v>0</v>
      </c>
      <c r="F28" s="22">
        <v>0</v>
      </c>
      <c r="G28" s="20"/>
    </row>
    <row r="29" spans="1:7" ht="15.75" customHeight="1">
      <c r="A29" s="48"/>
      <c r="B29" s="48"/>
      <c r="C29" s="13" t="s">
        <v>5</v>
      </c>
      <c r="D29" s="21">
        <v>0</v>
      </c>
      <c r="E29" s="21">
        <v>0</v>
      </c>
      <c r="F29" s="22">
        <v>0</v>
      </c>
      <c r="G29" s="20"/>
    </row>
    <row r="30" spans="1:7" ht="12.75">
      <c r="A30" s="55" t="s">
        <v>10</v>
      </c>
      <c r="B30" s="55" t="s">
        <v>54</v>
      </c>
      <c r="C30" s="13" t="s">
        <v>2</v>
      </c>
      <c r="D30" s="10">
        <f>D32+D33+D34+D35</f>
        <v>27108312.369999997</v>
      </c>
      <c r="E30" s="10">
        <f>E32+E33+E34+E35</f>
        <v>25423939.95</v>
      </c>
      <c r="F30" s="10">
        <f>E30/D30*100</f>
        <v>93.78650947720358</v>
      </c>
      <c r="G30" s="1"/>
    </row>
    <row r="31" spans="1:7" ht="12.75">
      <c r="A31" s="55"/>
      <c r="B31" s="55"/>
      <c r="C31" s="13" t="s">
        <v>3</v>
      </c>
      <c r="D31" s="14"/>
      <c r="E31" s="14"/>
      <c r="F31" s="14"/>
      <c r="G31" s="1"/>
    </row>
    <row r="32" spans="1:7" ht="12.75" customHeight="1">
      <c r="A32" s="55"/>
      <c r="B32" s="55"/>
      <c r="C32" s="13" t="s">
        <v>0</v>
      </c>
      <c r="D32" s="16">
        <v>0</v>
      </c>
      <c r="E32" s="16">
        <v>0</v>
      </c>
      <c r="F32" s="14">
        <v>0</v>
      </c>
      <c r="G32" s="1"/>
    </row>
    <row r="33" spans="1:7" ht="12.75">
      <c r="A33" s="55"/>
      <c r="B33" s="55"/>
      <c r="C33" s="13" t="s">
        <v>4</v>
      </c>
      <c r="D33" s="16">
        <f>D39+D45</f>
        <v>1829001</v>
      </c>
      <c r="E33" s="16">
        <f>E39+E45</f>
        <v>1828900.9</v>
      </c>
      <c r="F33" s="14">
        <f>E33/D33*100</f>
        <v>99.9945270669617</v>
      </c>
      <c r="G33" s="29"/>
    </row>
    <row r="34" spans="1:7" ht="12.75">
      <c r="A34" s="55"/>
      <c r="B34" s="55"/>
      <c r="C34" s="13" t="s">
        <v>11</v>
      </c>
      <c r="D34" s="14">
        <f>D40+D46+D52</f>
        <v>25279311.369999997</v>
      </c>
      <c r="E34" s="14">
        <f>E40+E46+E52</f>
        <v>23595039.05</v>
      </c>
      <c r="F34" s="14">
        <f>E34/D34*100</f>
        <v>93.33734888839261</v>
      </c>
      <c r="G34" s="1"/>
    </row>
    <row r="35" spans="1:7" ht="12.75">
      <c r="A35" s="55"/>
      <c r="B35" s="55"/>
      <c r="C35" s="13" t="s">
        <v>50</v>
      </c>
      <c r="D35" s="16">
        <v>0</v>
      </c>
      <c r="E35" s="16">
        <v>0</v>
      </c>
      <c r="F35" s="14">
        <v>0</v>
      </c>
      <c r="G35" s="17"/>
    </row>
    <row r="36" spans="1:7" ht="12.75">
      <c r="A36" s="47" t="s">
        <v>23</v>
      </c>
      <c r="B36" s="47" t="s">
        <v>24</v>
      </c>
      <c r="C36" s="13" t="s">
        <v>2</v>
      </c>
      <c r="D36" s="10">
        <f>D38+D39+D40</f>
        <v>3274692.9</v>
      </c>
      <c r="E36" s="10">
        <f>E38+E39+E40</f>
        <v>2701232.36</v>
      </c>
      <c r="F36" s="10">
        <f>E36/D36*100</f>
        <v>82.48811239673802</v>
      </c>
      <c r="G36" s="1"/>
    </row>
    <row r="37" spans="1:7" ht="12.75">
      <c r="A37" s="47"/>
      <c r="B37" s="47"/>
      <c r="C37" s="13" t="s">
        <v>3</v>
      </c>
      <c r="D37" s="16"/>
      <c r="E37" s="16"/>
      <c r="F37" s="14"/>
      <c r="G37" s="1"/>
    </row>
    <row r="38" spans="1:7" ht="12.75">
      <c r="A38" s="47"/>
      <c r="B38" s="47"/>
      <c r="C38" s="13" t="s">
        <v>0</v>
      </c>
      <c r="D38" s="16">
        <v>0</v>
      </c>
      <c r="E38" s="16">
        <v>0</v>
      </c>
      <c r="F38" s="22">
        <v>0</v>
      </c>
      <c r="G38" s="1"/>
    </row>
    <row r="39" spans="1:7" ht="12.75">
      <c r="A39" s="47"/>
      <c r="B39" s="47"/>
      <c r="C39" s="13" t="s">
        <v>4</v>
      </c>
      <c r="D39" s="16">
        <v>65000</v>
      </c>
      <c r="E39" s="16">
        <v>64899.9</v>
      </c>
      <c r="F39" s="22">
        <f>E39/D39*100</f>
        <v>99.846</v>
      </c>
      <c r="G39" s="1"/>
    </row>
    <row r="40" spans="1:7" ht="12.75">
      <c r="A40" s="47"/>
      <c r="B40" s="47"/>
      <c r="C40" s="13" t="s">
        <v>11</v>
      </c>
      <c r="D40" s="14">
        <v>3209692.9</v>
      </c>
      <c r="E40" s="14">
        <v>2636332.46</v>
      </c>
      <c r="F40" s="14">
        <f>E40/D40*100</f>
        <v>82.13659506178924</v>
      </c>
      <c r="G40" s="1"/>
    </row>
    <row r="41" spans="1:7" ht="12.75">
      <c r="A41" s="47"/>
      <c r="B41" s="47"/>
      <c r="C41" s="13" t="s">
        <v>50</v>
      </c>
      <c r="D41" s="16">
        <v>0</v>
      </c>
      <c r="E41" s="16">
        <v>0</v>
      </c>
      <c r="F41" s="22">
        <v>0</v>
      </c>
      <c r="G41" s="1"/>
    </row>
    <row r="42" spans="1:7" ht="12.75">
      <c r="A42" s="47" t="s">
        <v>25</v>
      </c>
      <c r="B42" s="47" t="s">
        <v>26</v>
      </c>
      <c r="C42" s="13" t="s">
        <v>2</v>
      </c>
      <c r="D42" s="10">
        <f>D44+D45+D46+D47</f>
        <v>23622665.63</v>
      </c>
      <c r="E42" s="10">
        <f>E44+E45+E46+E47</f>
        <v>22517503.75</v>
      </c>
      <c r="F42" s="10">
        <f>E42/D42*100</f>
        <v>95.32160384729622</v>
      </c>
      <c r="G42" s="1"/>
    </row>
    <row r="43" spans="1:7" ht="12.75">
      <c r="A43" s="47"/>
      <c r="B43" s="47"/>
      <c r="C43" s="13" t="s">
        <v>3</v>
      </c>
      <c r="D43" s="16"/>
      <c r="E43" s="16"/>
      <c r="F43" s="14"/>
      <c r="G43" s="1"/>
    </row>
    <row r="44" spans="1:7" ht="12.75">
      <c r="A44" s="47"/>
      <c r="B44" s="47"/>
      <c r="C44" s="13" t="s">
        <v>0</v>
      </c>
      <c r="D44" s="16">
        <v>0</v>
      </c>
      <c r="E44" s="16">
        <v>0</v>
      </c>
      <c r="F44" s="14"/>
      <c r="G44" s="1"/>
    </row>
    <row r="45" spans="1:7" ht="12.75">
      <c r="A45" s="47"/>
      <c r="B45" s="47"/>
      <c r="C45" s="13" t="s">
        <v>4</v>
      </c>
      <c r="D45" s="16">
        <v>1764001</v>
      </c>
      <c r="E45" s="16">
        <v>1764001</v>
      </c>
      <c r="F45" s="14">
        <f>E45/D45*100</f>
        <v>100</v>
      </c>
      <c r="G45" s="1"/>
    </row>
    <row r="46" spans="1:7" ht="12.75">
      <c r="A46" s="47"/>
      <c r="B46" s="47"/>
      <c r="C46" s="13" t="s">
        <v>11</v>
      </c>
      <c r="D46" s="14">
        <v>21858664.63</v>
      </c>
      <c r="E46" s="14">
        <v>20753502.75</v>
      </c>
      <c r="F46" s="14">
        <f>E46/D46*100</f>
        <v>94.94405583000155</v>
      </c>
      <c r="G46" s="1"/>
    </row>
    <row r="47" spans="1:7" ht="12.75">
      <c r="A47" s="47"/>
      <c r="B47" s="47"/>
      <c r="C47" s="13" t="s">
        <v>50</v>
      </c>
      <c r="D47" s="16">
        <v>0</v>
      </c>
      <c r="E47" s="16">
        <v>0</v>
      </c>
      <c r="F47" s="14">
        <v>0</v>
      </c>
      <c r="G47" s="1"/>
    </row>
    <row r="48" spans="1:7" ht="12.75">
      <c r="A48" s="47" t="s">
        <v>41</v>
      </c>
      <c r="B48" s="47" t="s">
        <v>82</v>
      </c>
      <c r="C48" s="13" t="s">
        <v>2</v>
      </c>
      <c r="D48" s="11">
        <f>D50+D51+D52</f>
        <v>210953.84</v>
      </c>
      <c r="E48" s="11">
        <f>E50+E51+E52</f>
        <v>205203.84</v>
      </c>
      <c r="F48" s="10">
        <f>E48/D48*100</f>
        <v>97.27428521803633</v>
      </c>
      <c r="G48" s="1"/>
    </row>
    <row r="49" spans="1:7" ht="12.75">
      <c r="A49" s="47"/>
      <c r="B49" s="47"/>
      <c r="C49" s="13" t="s">
        <v>3</v>
      </c>
      <c r="D49" s="16"/>
      <c r="E49" s="16"/>
      <c r="F49" s="14"/>
      <c r="G49" s="1"/>
    </row>
    <row r="50" spans="1:7" ht="12.75">
      <c r="A50" s="47"/>
      <c r="B50" s="47"/>
      <c r="C50" s="13" t="s">
        <v>0</v>
      </c>
      <c r="D50" s="16">
        <v>0</v>
      </c>
      <c r="E50" s="16">
        <v>0</v>
      </c>
      <c r="F50" s="14">
        <v>0</v>
      </c>
      <c r="G50" s="1"/>
    </row>
    <row r="51" spans="1:7" ht="12.75">
      <c r="A51" s="47"/>
      <c r="B51" s="47"/>
      <c r="C51" s="13" t="s">
        <v>4</v>
      </c>
      <c r="D51" s="16">
        <v>0</v>
      </c>
      <c r="E51" s="16">
        <v>0</v>
      </c>
      <c r="F51" s="14">
        <v>0</v>
      </c>
      <c r="G51" s="1"/>
    </row>
    <row r="52" spans="1:7" ht="12.75">
      <c r="A52" s="47"/>
      <c r="B52" s="47"/>
      <c r="C52" s="13" t="s">
        <v>11</v>
      </c>
      <c r="D52" s="16">
        <v>210953.84</v>
      </c>
      <c r="E52" s="16">
        <v>205203.84</v>
      </c>
      <c r="F52" s="14">
        <f>E52/D52*100</f>
        <v>97.27428521803633</v>
      </c>
      <c r="G52" s="1"/>
    </row>
    <row r="53" spans="1:7" ht="12.75">
      <c r="A53" s="47"/>
      <c r="B53" s="47"/>
      <c r="C53" s="13" t="s">
        <v>50</v>
      </c>
      <c r="D53" s="16">
        <v>0</v>
      </c>
      <c r="E53" s="16">
        <v>0</v>
      </c>
      <c r="F53" s="14">
        <v>0</v>
      </c>
      <c r="G53" s="1"/>
    </row>
    <row r="54" spans="1:7" ht="12.75">
      <c r="A54" s="55" t="s">
        <v>10</v>
      </c>
      <c r="B54" s="55" t="s">
        <v>55</v>
      </c>
      <c r="C54" s="8" t="s">
        <v>2</v>
      </c>
      <c r="D54" s="11">
        <f>D56+D57+D58+D59</f>
        <v>1971641</v>
      </c>
      <c r="E54" s="11">
        <f>E56+E57+E58+E59</f>
        <v>1881499.08</v>
      </c>
      <c r="F54" s="11">
        <f>E54/D54*100</f>
        <v>95.42807640944777</v>
      </c>
      <c r="G54" s="1"/>
    </row>
    <row r="55" spans="1:7" ht="12.75">
      <c r="A55" s="55"/>
      <c r="B55" s="55"/>
      <c r="C55" s="30" t="s">
        <v>3</v>
      </c>
      <c r="D55" s="16"/>
      <c r="E55" s="16"/>
      <c r="F55" s="10"/>
      <c r="G55" s="1"/>
    </row>
    <row r="56" spans="1:7" ht="12.75">
      <c r="A56" s="55"/>
      <c r="B56" s="55"/>
      <c r="C56" s="30" t="s">
        <v>0</v>
      </c>
      <c r="D56" s="16">
        <v>0</v>
      </c>
      <c r="E56" s="16">
        <v>0</v>
      </c>
      <c r="F56" s="16">
        <v>0</v>
      </c>
      <c r="G56" s="1"/>
    </row>
    <row r="57" spans="1:7" ht="12.75">
      <c r="A57" s="55"/>
      <c r="B57" s="55"/>
      <c r="C57" s="30" t="s">
        <v>4</v>
      </c>
      <c r="D57" s="16">
        <f>D64+D70+D76</f>
        <v>1908160</v>
      </c>
      <c r="E57" s="16">
        <f>E64+E70+E76</f>
        <v>1818018.08</v>
      </c>
      <c r="F57" s="16">
        <f>E57/D57*100</f>
        <v>95.27597685728661</v>
      </c>
      <c r="G57" s="1"/>
    </row>
    <row r="58" spans="1:7" ht="12.75">
      <c r="A58" s="55"/>
      <c r="B58" s="55"/>
      <c r="C58" s="30" t="s">
        <v>11</v>
      </c>
      <c r="D58" s="16">
        <f>D71</f>
        <v>63481</v>
      </c>
      <c r="E58" s="16">
        <f>E71</f>
        <v>63481</v>
      </c>
      <c r="F58" s="16">
        <f>D58/E58*100</f>
        <v>100</v>
      </c>
      <c r="G58" s="1"/>
    </row>
    <row r="59" spans="1:7" ht="18" customHeight="1">
      <c r="A59" s="55"/>
      <c r="B59" s="55"/>
      <c r="C59" s="30" t="s">
        <v>22</v>
      </c>
      <c r="D59" s="16">
        <v>0</v>
      </c>
      <c r="E59" s="16">
        <v>0</v>
      </c>
      <c r="F59" s="14">
        <v>0</v>
      </c>
      <c r="G59" s="1"/>
    </row>
    <row r="60" spans="1:7" ht="12.75">
      <c r="A60" s="55"/>
      <c r="B60" s="55"/>
      <c r="C60" s="13" t="s">
        <v>50</v>
      </c>
      <c r="D60" s="16">
        <v>0</v>
      </c>
      <c r="E60" s="16">
        <v>0</v>
      </c>
      <c r="F60" s="14">
        <v>0</v>
      </c>
      <c r="G60" s="1"/>
    </row>
    <row r="61" spans="1:7" ht="12.75">
      <c r="A61" s="47" t="s">
        <v>6</v>
      </c>
      <c r="B61" s="47" t="s">
        <v>27</v>
      </c>
      <c r="C61" s="13" t="s">
        <v>2</v>
      </c>
      <c r="D61" s="11">
        <f>D63+D64</f>
        <v>9600</v>
      </c>
      <c r="E61" s="11">
        <f>E63+E64</f>
        <v>9600</v>
      </c>
      <c r="F61" s="10">
        <f>E61/D61*100</f>
        <v>100</v>
      </c>
      <c r="G61" s="1"/>
    </row>
    <row r="62" spans="1:7" ht="12.75">
      <c r="A62" s="47"/>
      <c r="B62" s="47"/>
      <c r="C62" s="13" t="s">
        <v>3</v>
      </c>
      <c r="D62" s="16"/>
      <c r="E62" s="16"/>
      <c r="F62" s="14"/>
      <c r="G62" s="1"/>
    </row>
    <row r="63" spans="1:7" ht="12.75">
      <c r="A63" s="47"/>
      <c r="B63" s="47"/>
      <c r="C63" s="13" t="s">
        <v>0</v>
      </c>
      <c r="D63" s="16">
        <v>0</v>
      </c>
      <c r="E63" s="16">
        <v>0</v>
      </c>
      <c r="F63" s="14">
        <v>0</v>
      </c>
      <c r="G63" s="1"/>
    </row>
    <row r="64" spans="1:7" ht="12.75">
      <c r="A64" s="47"/>
      <c r="B64" s="47"/>
      <c r="C64" s="13" t="s">
        <v>4</v>
      </c>
      <c r="D64" s="16">
        <v>9600</v>
      </c>
      <c r="E64" s="16">
        <v>9600</v>
      </c>
      <c r="F64" s="16">
        <f>E64/D64*100</f>
        <v>100</v>
      </c>
      <c r="G64" s="1"/>
    </row>
    <row r="65" spans="1:7" ht="12.75">
      <c r="A65" s="47"/>
      <c r="B65" s="47"/>
      <c r="C65" s="13" t="s">
        <v>11</v>
      </c>
      <c r="D65" s="16">
        <v>0</v>
      </c>
      <c r="E65" s="16">
        <v>0</v>
      </c>
      <c r="F65" s="14">
        <v>0</v>
      </c>
      <c r="G65" s="1"/>
    </row>
    <row r="66" spans="1:9" ht="30.75" customHeight="1">
      <c r="A66" s="47"/>
      <c r="B66" s="47"/>
      <c r="C66" s="13" t="s">
        <v>50</v>
      </c>
      <c r="D66" s="16">
        <v>0</v>
      </c>
      <c r="E66" s="16">
        <v>0</v>
      </c>
      <c r="F66" s="14">
        <v>0</v>
      </c>
      <c r="G66" s="29"/>
      <c r="H66" s="31"/>
      <c r="I66" s="31"/>
    </row>
    <row r="67" spans="1:9" ht="13.5" customHeight="1">
      <c r="A67" s="47" t="s">
        <v>14</v>
      </c>
      <c r="B67" s="47" t="s">
        <v>28</v>
      </c>
      <c r="C67" s="13" t="s">
        <v>2</v>
      </c>
      <c r="D67" s="11">
        <f>D70+D71</f>
        <v>564181</v>
      </c>
      <c r="E67" s="11">
        <f>E70+E71</f>
        <v>564181</v>
      </c>
      <c r="F67" s="10">
        <f>E67/D67*100</f>
        <v>100</v>
      </c>
      <c r="G67" s="29"/>
      <c r="H67" s="31"/>
      <c r="I67" s="31"/>
    </row>
    <row r="68" spans="1:9" ht="15.75" customHeight="1">
      <c r="A68" s="47"/>
      <c r="B68" s="47"/>
      <c r="C68" s="13" t="s">
        <v>3</v>
      </c>
      <c r="D68" s="16"/>
      <c r="E68" s="16"/>
      <c r="F68" s="14"/>
      <c r="G68" s="29"/>
      <c r="H68" s="31"/>
      <c r="I68" s="31"/>
    </row>
    <row r="69" spans="1:9" ht="15.75" customHeight="1">
      <c r="A69" s="47"/>
      <c r="B69" s="47"/>
      <c r="C69" s="13" t="s">
        <v>0</v>
      </c>
      <c r="D69" s="16">
        <v>0</v>
      </c>
      <c r="E69" s="16">
        <v>0</v>
      </c>
      <c r="F69" s="14">
        <v>0</v>
      </c>
      <c r="G69" s="29"/>
      <c r="H69" s="31"/>
      <c r="I69" s="31"/>
    </row>
    <row r="70" spans="1:9" ht="15.75" customHeight="1">
      <c r="A70" s="47"/>
      <c r="B70" s="47"/>
      <c r="C70" s="13" t="s">
        <v>4</v>
      </c>
      <c r="D70" s="16">
        <v>500700</v>
      </c>
      <c r="E70" s="16">
        <v>500700</v>
      </c>
      <c r="F70" s="14">
        <f>E70/D70*100</f>
        <v>100</v>
      </c>
      <c r="G70" s="29"/>
      <c r="H70" s="31"/>
      <c r="I70" s="31"/>
    </row>
    <row r="71" spans="1:9" ht="12.75" customHeight="1">
      <c r="A71" s="47"/>
      <c r="B71" s="47"/>
      <c r="C71" s="30" t="s">
        <v>11</v>
      </c>
      <c r="D71" s="16">
        <v>63481</v>
      </c>
      <c r="E71" s="16">
        <v>63481</v>
      </c>
      <c r="F71" s="14">
        <f>E71/D71*100</f>
        <v>100</v>
      </c>
      <c r="G71" s="29"/>
      <c r="H71" s="31"/>
      <c r="I71" s="31"/>
    </row>
    <row r="72" spans="1:9" ht="13.5" customHeight="1">
      <c r="A72" s="47"/>
      <c r="B72" s="47"/>
      <c r="C72" s="13" t="s">
        <v>50</v>
      </c>
      <c r="D72" s="16">
        <v>0</v>
      </c>
      <c r="E72" s="16">
        <v>0</v>
      </c>
      <c r="F72" s="14">
        <v>0</v>
      </c>
      <c r="G72" s="29"/>
      <c r="H72" s="31"/>
      <c r="I72" s="31"/>
    </row>
    <row r="73" spans="1:9" ht="15.75" customHeight="1">
      <c r="A73" s="48" t="s">
        <v>16</v>
      </c>
      <c r="B73" s="48" t="s">
        <v>29</v>
      </c>
      <c r="C73" s="13" t="s">
        <v>2</v>
      </c>
      <c r="D73" s="11">
        <f>D76</f>
        <v>1397860</v>
      </c>
      <c r="E73" s="11">
        <f>E76</f>
        <v>1307718.08</v>
      </c>
      <c r="F73" s="10">
        <f>E73/D73*100</f>
        <v>93.55143433534117</v>
      </c>
      <c r="G73" s="29"/>
      <c r="H73" s="31"/>
      <c r="I73" s="31"/>
    </row>
    <row r="74" spans="1:9" ht="15.75" customHeight="1">
      <c r="A74" s="48"/>
      <c r="B74" s="48"/>
      <c r="C74" s="13" t="s">
        <v>3</v>
      </c>
      <c r="D74" s="16"/>
      <c r="E74" s="16"/>
      <c r="F74" s="14"/>
      <c r="G74" s="29"/>
      <c r="H74" s="31"/>
      <c r="I74" s="31"/>
    </row>
    <row r="75" spans="1:9" ht="15.75" customHeight="1">
      <c r="A75" s="48"/>
      <c r="B75" s="48"/>
      <c r="C75" s="13" t="s">
        <v>7</v>
      </c>
      <c r="D75" s="16">
        <v>0</v>
      </c>
      <c r="E75" s="16">
        <v>0</v>
      </c>
      <c r="F75" s="14">
        <v>0</v>
      </c>
      <c r="G75" s="29"/>
      <c r="H75" s="31"/>
      <c r="I75" s="31"/>
    </row>
    <row r="76" spans="1:9" ht="15.75" customHeight="1">
      <c r="A76" s="48"/>
      <c r="B76" s="48"/>
      <c r="C76" s="13" t="s">
        <v>4</v>
      </c>
      <c r="D76" s="16">
        <v>1397860</v>
      </c>
      <c r="E76" s="16">
        <v>1307718.08</v>
      </c>
      <c r="F76" s="14">
        <f>E76/D76*100</f>
        <v>93.55143433534117</v>
      </c>
      <c r="G76" s="29"/>
      <c r="H76" s="31"/>
      <c r="I76" s="31"/>
    </row>
    <row r="77" spans="1:9" ht="15.75" customHeight="1">
      <c r="A77" s="48"/>
      <c r="B77" s="48"/>
      <c r="C77" s="25" t="s">
        <v>11</v>
      </c>
      <c r="D77" s="16">
        <v>0</v>
      </c>
      <c r="E77" s="16">
        <v>0</v>
      </c>
      <c r="F77" s="14">
        <v>0</v>
      </c>
      <c r="G77" s="29"/>
      <c r="H77" s="31"/>
      <c r="I77" s="31"/>
    </row>
    <row r="78" spans="1:9" ht="15.75" customHeight="1">
      <c r="A78" s="48"/>
      <c r="B78" s="48"/>
      <c r="C78" s="13" t="s">
        <v>50</v>
      </c>
      <c r="D78" s="16">
        <v>0</v>
      </c>
      <c r="E78" s="16">
        <v>0</v>
      </c>
      <c r="F78" s="14">
        <v>0</v>
      </c>
      <c r="G78" s="29"/>
      <c r="H78" s="31"/>
      <c r="I78" s="31"/>
    </row>
    <row r="79" spans="1:9" ht="15.75" customHeight="1">
      <c r="A79" s="55" t="s">
        <v>10</v>
      </c>
      <c r="B79" s="55" t="s">
        <v>56</v>
      </c>
      <c r="C79" s="13" t="s">
        <v>2</v>
      </c>
      <c r="D79" s="10">
        <f>D86+D92+D98+D104</f>
        <v>93919780.09</v>
      </c>
      <c r="E79" s="10">
        <f>E86+E92+E98+E104</f>
        <v>93909652.82</v>
      </c>
      <c r="F79" s="10">
        <f>E79/D79*100</f>
        <v>99.98921710635364</v>
      </c>
      <c r="G79" s="29"/>
      <c r="H79" s="31"/>
      <c r="I79" s="31"/>
    </row>
    <row r="80" spans="1:9" ht="15.75" customHeight="1">
      <c r="A80" s="55"/>
      <c r="B80" s="55"/>
      <c r="C80" s="13" t="s">
        <v>3</v>
      </c>
      <c r="D80" s="14"/>
      <c r="E80" s="14"/>
      <c r="F80" s="14"/>
      <c r="G80" s="1"/>
      <c r="H80" s="31"/>
      <c r="I80" s="31"/>
    </row>
    <row r="81" spans="1:9" ht="15.75" customHeight="1">
      <c r="A81" s="55"/>
      <c r="B81" s="55"/>
      <c r="C81" s="13" t="s">
        <v>0</v>
      </c>
      <c r="D81" s="16">
        <v>0</v>
      </c>
      <c r="E81" s="16">
        <v>0</v>
      </c>
      <c r="F81" s="14">
        <v>0</v>
      </c>
      <c r="G81" s="1"/>
      <c r="H81" s="31"/>
      <c r="I81" s="31"/>
    </row>
    <row r="82" spans="1:9" ht="15.75" customHeight="1">
      <c r="A82" s="55"/>
      <c r="B82" s="55"/>
      <c r="C82" s="13" t="s">
        <v>4</v>
      </c>
      <c r="D82" s="14">
        <f>D89+D95+D101+D107</f>
        <v>92409350</v>
      </c>
      <c r="E82" s="14">
        <f>E89+E95+E101+E107</f>
        <v>92399222.72999999</v>
      </c>
      <c r="F82" s="14">
        <f>E82/D82*100</f>
        <v>99.98904086004283</v>
      </c>
      <c r="G82" s="1"/>
      <c r="H82" s="31"/>
      <c r="I82" s="31"/>
    </row>
    <row r="83" spans="1:9" ht="15.75" customHeight="1">
      <c r="A83" s="55"/>
      <c r="B83" s="55"/>
      <c r="C83" s="13" t="s">
        <v>11</v>
      </c>
      <c r="D83" s="14">
        <f>D90</f>
        <v>1510430.09</v>
      </c>
      <c r="E83" s="14">
        <f>E90</f>
        <v>1510430.09</v>
      </c>
      <c r="F83" s="14">
        <f>E83/D83*100</f>
        <v>100</v>
      </c>
      <c r="G83" s="32"/>
      <c r="H83" s="31"/>
      <c r="I83" s="31"/>
    </row>
    <row r="84" spans="1:9" ht="15.75" customHeight="1">
      <c r="A84" s="55"/>
      <c r="B84" s="55"/>
      <c r="C84" s="13" t="s">
        <v>22</v>
      </c>
      <c r="D84" s="16">
        <v>0</v>
      </c>
      <c r="E84" s="16">
        <v>0</v>
      </c>
      <c r="F84" s="14">
        <v>100</v>
      </c>
      <c r="G84" s="1"/>
      <c r="H84" s="31"/>
      <c r="I84" s="31"/>
    </row>
    <row r="85" spans="1:9" ht="15.75" customHeight="1">
      <c r="A85" s="55"/>
      <c r="B85" s="55"/>
      <c r="C85" s="13" t="s">
        <v>50</v>
      </c>
      <c r="D85" s="16">
        <v>0</v>
      </c>
      <c r="E85" s="16">
        <v>0</v>
      </c>
      <c r="F85" s="14">
        <v>100</v>
      </c>
      <c r="G85" s="1"/>
      <c r="H85" s="31"/>
      <c r="I85" s="31"/>
    </row>
    <row r="86" spans="1:9" ht="15.75" customHeight="1">
      <c r="A86" s="47" t="s">
        <v>6</v>
      </c>
      <c r="B86" s="47" t="s">
        <v>30</v>
      </c>
      <c r="C86" s="13" t="s">
        <v>2</v>
      </c>
      <c r="D86" s="10">
        <f>D90</f>
        <v>1510430.09</v>
      </c>
      <c r="E86" s="10">
        <f>E90</f>
        <v>1510430.09</v>
      </c>
      <c r="F86" s="10">
        <f>F90</f>
        <v>100</v>
      </c>
      <c r="G86" s="1"/>
      <c r="H86" s="31"/>
      <c r="I86" s="31"/>
    </row>
    <row r="87" spans="1:9" ht="15.75" customHeight="1">
      <c r="A87" s="47"/>
      <c r="B87" s="47"/>
      <c r="C87" s="13" t="s">
        <v>3</v>
      </c>
      <c r="D87" s="16"/>
      <c r="E87" s="16"/>
      <c r="F87" s="14"/>
      <c r="G87" s="1"/>
      <c r="H87" s="31"/>
      <c r="I87" s="31"/>
    </row>
    <row r="88" spans="1:9" ht="15.75" customHeight="1">
      <c r="A88" s="47"/>
      <c r="B88" s="47"/>
      <c r="C88" s="13" t="s">
        <v>0</v>
      </c>
      <c r="D88" s="16">
        <v>0</v>
      </c>
      <c r="E88" s="16">
        <v>0</v>
      </c>
      <c r="F88" s="14">
        <v>0</v>
      </c>
      <c r="G88" s="1"/>
      <c r="H88" s="31"/>
      <c r="I88" s="31"/>
    </row>
    <row r="89" spans="1:9" ht="15.75" customHeight="1">
      <c r="A89" s="47"/>
      <c r="B89" s="47"/>
      <c r="C89" s="13" t="s">
        <v>4</v>
      </c>
      <c r="D89" s="16">
        <v>0</v>
      </c>
      <c r="E89" s="16">
        <v>0</v>
      </c>
      <c r="F89" s="14">
        <v>0</v>
      </c>
      <c r="G89" s="1"/>
      <c r="H89" s="31"/>
      <c r="I89" s="31"/>
    </row>
    <row r="90" spans="1:9" ht="15.75" customHeight="1">
      <c r="A90" s="47"/>
      <c r="B90" s="47"/>
      <c r="C90" s="13" t="s">
        <v>11</v>
      </c>
      <c r="D90" s="16">
        <v>1510430.09</v>
      </c>
      <c r="E90" s="16">
        <v>1510430.09</v>
      </c>
      <c r="F90" s="14">
        <v>100</v>
      </c>
      <c r="G90" s="1"/>
      <c r="H90" s="31"/>
      <c r="I90" s="31"/>
    </row>
    <row r="91" spans="1:9" ht="15.75" customHeight="1">
      <c r="A91" s="47"/>
      <c r="B91" s="47"/>
      <c r="C91" s="13" t="s">
        <v>50</v>
      </c>
      <c r="D91" s="16">
        <v>0</v>
      </c>
      <c r="E91" s="16">
        <v>0</v>
      </c>
      <c r="F91" s="14">
        <v>0</v>
      </c>
      <c r="G91" s="1"/>
      <c r="H91" s="31"/>
      <c r="I91" s="31"/>
    </row>
    <row r="92" spans="1:9" ht="15.75" customHeight="1">
      <c r="A92" s="48" t="s">
        <v>14</v>
      </c>
      <c r="B92" s="48" t="s">
        <v>31</v>
      </c>
      <c r="C92" s="13" t="s">
        <v>2</v>
      </c>
      <c r="D92" s="10">
        <f>D95</f>
        <v>192100</v>
      </c>
      <c r="E92" s="10">
        <f>E95</f>
        <v>181972.8</v>
      </c>
      <c r="F92" s="10">
        <f>F95</f>
        <v>94.72816241540863</v>
      </c>
      <c r="G92" s="1"/>
      <c r="H92" s="31"/>
      <c r="I92" s="31"/>
    </row>
    <row r="93" spans="1:9" ht="15.75" customHeight="1">
      <c r="A93" s="48"/>
      <c r="B93" s="48"/>
      <c r="C93" s="13" t="s">
        <v>3</v>
      </c>
      <c r="D93" s="16"/>
      <c r="E93" s="16"/>
      <c r="F93" s="14"/>
      <c r="G93" s="1"/>
      <c r="H93" s="31"/>
      <c r="I93" s="31"/>
    </row>
    <row r="94" spans="1:9" ht="15.75" customHeight="1">
      <c r="A94" s="48"/>
      <c r="B94" s="48"/>
      <c r="C94" s="13" t="s">
        <v>7</v>
      </c>
      <c r="D94" s="16">
        <v>0</v>
      </c>
      <c r="E94" s="16">
        <v>0</v>
      </c>
      <c r="F94" s="14">
        <v>0</v>
      </c>
      <c r="G94" s="1"/>
      <c r="H94" s="31"/>
      <c r="I94" s="31"/>
    </row>
    <row r="95" spans="1:9" ht="15.75" customHeight="1">
      <c r="A95" s="48"/>
      <c r="B95" s="48"/>
      <c r="C95" s="13" t="s">
        <v>4</v>
      </c>
      <c r="D95" s="16">
        <v>192100</v>
      </c>
      <c r="E95" s="16">
        <v>181972.8</v>
      </c>
      <c r="F95" s="14">
        <f>E95/D95*100</f>
        <v>94.72816241540863</v>
      </c>
      <c r="G95" s="1"/>
      <c r="H95" s="31"/>
      <c r="I95" s="31"/>
    </row>
    <row r="96" spans="1:9" ht="15.75" customHeight="1">
      <c r="A96" s="48"/>
      <c r="B96" s="48"/>
      <c r="C96" s="25" t="s">
        <v>11</v>
      </c>
      <c r="D96" s="16">
        <v>0</v>
      </c>
      <c r="E96" s="16">
        <v>0</v>
      </c>
      <c r="F96" s="14">
        <v>0</v>
      </c>
      <c r="G96" s="1"/>
      <c r="H96" s="31"/>
      <c r="I96" s="31"/>
    </row>
    <row r="97" spans="1:9" ht="31.5" customHeight="1">
      <c r="A97" s="48"/>
      <c r="B97" s="48"/>
      <c r="C97" s="13" t="s">
        <v>50</v>
      </c>
      <c r="D97" s="16">
        <v>0</v>
      </c>
      <c r="E97" s="16">
        <v>0</v>
      </c>
      <c r="F97" s="14">
        <v>0</v>
      </c>
      <c r="G97" s="1"/>
      <c r="H97" s="31"/>
      <c r="I97" s="31"/>
    </row>
    <row r="98" spans="1:9" ht="15.75" customHeight="1">
      <c r="A98" s="48" t="s">
        <v>32</v>
      </c>
      <c r="B98" s="48" t="s">
        <v>33</v>
      </c>
      <c r="C98" s="13" t="s">
        <v>2</v>
      </c>
      <c r="D98" s="10">
        <f>D101</f>
        <v>69845170</v>
      </c>
      <c r="E98" s="10">
        <f>E101</f>
        <v>69845170</v>
      </c>
      <c r="F98" s="10">
        <f>F101</f>
        <v>100</v>
      </c>
      <c r="G98" s="1"/>
      <c r="H98" s="31"/>
      <c r="I98" s="31"/>
    </row>
    <row r="99" spans="1:9" ht="15.75" customHeight="1">
      <c r="A99" s="48"/>
      <c r="B99" s="48"/>
      <c r="C99" s="13" t="s">
        <v>3</v>
      </c>
      <c r="D99" s="16"/>
      <c r="E99" s="16"/>
      <c r="F99" s="14"/>
      <c r="G99" s="1"/>
      <c r="H99" s="31"/>
      <c r="I99" s="31"/>
    </row>
    <row r="100" spans="1:9" ht="15.75" customHeight="1">
      <c r="A100" s="48"/>
      <c r="B100" s="48"/>
      <c r="C100" s="13" t="s">
        <v>7</v>
      </c>
      <c r="D100" s="16">
        <v>0</v>
      </c>
      <c r="E100" s="16">
        <v>0</v>
      </c>
      <c r="F100" s="14">
        <v>0</v>
      </c>
      <c r="G100" s="1"/>
      <c r="H100" s="31"/>
      <c r="I100" s="31"/>
    </row>
    <row r="101" spans="1:9" ht="15.75" customHeight="1">
      <c r="A101" s="48"/>
      <c r="B101" s="48"/>
      <c r="C101" s="13" t="s">
        <v>4</v>
      </c>
      <c r="D101" s="16">
        <v>69845170</v>
      </c>
      <c r="E101" s="16">
        <v>69845170</v>
      </c>
      <c r="F101" s="14">
        <f>E101/D101*100</f>
        <v>100</v>
      </c>
      <c r="G101" s="1"/>
      <c r="H101" s="31"/>
      <c r="I101" s="31"/>
    </row>
    <row r="102" spans="1:9" ht="15.75" customHeight="1">
      <c r="A102" s="48"/>
      <c r="B102" s="48"/>
      <c r="C102" s="25" t="s">
        <v>11</v>
      </c>
      <c r="D102" s="16">
        <v>0</v>
      </c>
      <c r="E102" s="16">
        <v>0</v>
      </c>
      <c r="F102" s="14">
        <v>0</v>
      </c>
      <c r="G102" s="1"/>
      <c r="H102" s="31"/>
      <c r="I102" s="31"/>
    </row>
    <row r="103" spans="1:9" ht="15.75" customHeight="1">
      <c r="A103" s="48"/>
      <c r="B103" s="48"/>
      <c r="C103" s="13" t="s">
        <v>50</v>
      </c>
      <c r="D103" s="16">
        <v>0</v>
      </c>
      <c r="E103" s="16">
        <v>0</v>
      </c>
      <c r="F103" s="14">
        <v>0</v>
      </c>
      <c r="G103" s="1"/>
      <c r="H103" s="31"/>
      <c r="I103" s="31"/>
    </row>
    <row r="104" spans="1:9" ht="15.75" customHeight="1">
      <c r="A104" s="48" t="s">
        <v>35</v>
      </c>
      <c r="B104" s="48" t="s">
        <v>36</v>
      </c>
      <c r="C104" s="13" t="s">
        <v>2</v>
      </c>
      <c r="D104" s="10">
        <f>D107</f>
        <v>22372080</v>
      </c>
      <c r="E104" s="10">
        <f>E107</f>
        <v>22372079.93</v>
      </c>
      <c r="F104" s="10">
        <f>F107</f>
        <v>99.99999968711</v>
      </c>
      <c r="G104" s="1"/>
      <c r="H104" s="31"/>
      <c r="I104" s="31"/>
    </row>
    <row r="105" spans="1:9" ht="15.75" customHeight="1">
      <c r="A105" s="48"/>
      <c r="B105" s="48"/>
      <c r="C105" s="13" t="s">
        <v>3</v>
      </c>
      <c r="D105" s="16"/>
      <c r="E105" s="16"/>
      <c r="F105" s="14"/>
      <c r="G105" s="1"/>
      <c r="H105" s="31"/>
      <c r="I105" s="31"/>
    </row>
    <row r="106" spans="1:9" ht="15.75" customHeight="1">
      <c r="A106" s="48"/>
      <c r="B106" s="48"/>
      <c r="C106" s="13" t="s">
        <v>8</v>
      </c>
      <c r="D106" s="16">
        <v>0</v>
      </c>
      <c r="E106" s="16">
        <v>0</v>
      </c>
      <c r="F106" s="14">
        <v>0</v>
      </c>
      <c r="G106" s="1"/>
      <c r="H106" s="31"/>
      <c r="I106" s="31"/>
    </row>
    <row r="107" spans="1:9" ht="15.75" customHeight="1">
      <c r="A107" s="48"/>
      <c r="B107" s="48"/>
      <c r="C107" s="13" t="s">
        <v>4</v>
      </c>
      <c r="D107" s="16">
        <v>22372080</v>
      </c>
      <c r="E107" s="16">
        <v>22372079.93</v>
      </c>
      <c r="F107" s="14">
        <f>E107/D107*100</f>
        <v>99.99999968711</v>
      </c>
      <c r="G107" s="1"/>
      <c r="H107" s="31"/>
      <c r="I107" s="31"/>
    </row>
    <row r="108" spans="1:9" ht="15.75" customHeight="1">
      <c r="A108" s="48"/>
      <c r="B108" s="48"/>
      <c r="C108" s="25" t="s">
        <v>11</v>
      </c>
      <c r="D108" s="16">
        <v>0</v>
      </c>
      <c r="E108" s="16">
        <v>0</v>
      </c>
      <c r="F108" s="14">
        <v>0</v>
      </c>
      <c r="G108" s="1"/>
      <c r="H108" s="31"/>
      <c r="I108" s="31"/>
    </row>
    <row r="109" spans="1:9" ht="31.5" customHeight="1">
      <c r="A109" s="48"/>
      <c r="B109" s="48"/>
      <c r="C109" s="13" t="s">
        <v>50</v>
      </c>
      <c r="D109" s="16">
        <v>0</v>
      </c>
      <c r="E109" s="16">
        <v>0</v>
      </c>
      <c r="F109" s="14">
        <v>0</v>
      </c>
      <c r="G109" s="1"/>
      <c r="H109" s="31"/>
      <c r="I109" s="31"/>
    </row>
    <row r="110" spans="1:9" ht="15.75" customHeight="1">
      <c r="A110" s="55" t="s">
        <v>10</v>
      </c>
      <c r="B110" s="55" t="s">
        <v>38</v>
      </c>
      <c r="C110" s="13" t="s">
        <v>2</v>
      </c>
      <c r="D110" s="10">
        <f>D112+D113+D114</f>
        <v>14292586.1</v>
      </c>
      <c r="E110" s="10">
        <f>E112+E113+E114</f>
        <v>14275896.52</v>
      </c>
      <c r="F110" s="10">
        <f>E110/D110*100</f>
        <v>99.88322910995092</v>
      </c>
      <c r="G110" s="1"/>
      <c r="H110" s="31"/>
      <c r="I110" s="31"/>
    </row>
    <row r="111" spans="1:9" ht="18" customHeight="1">
      <c r="A111" s="55"/>
      <c r="B111" s="55"/>
      <c r="C111" s="13" t="s">
        <v>3</v>
      </c>
      <c r="D111" s="14"/>
      <c r="E111" s="14"/>
      <c r="F111" s="14"/>
      <c r="G111" s="1"/>
      <c r="H111" s="31"/>
      <c r="I111" s="31"/>
    </row>
    <row r="112" spans="1:9" ht="18" customHeight="1">
      <c r="A112" s="55"/>
      <c r="B112" s="55"/>
      <c r="C112" s="13" t="s">
        <v>0</v>
      </c>
      <c r="D112" s="11">
        <v>0</v>
      </c>
      <c r="E112" s="11">
        <v>0</v>
      </c>
      <c r="F112" s="14">
        <v>0</v>
      </c>
      <c r="G112" s="1"/>
      <c r="H112" s="31"/>
      <c r="I112" s="31"/>
    </row>
    <row r="113" spans="1:9" ht="16.5" customHeight="1">
      <c r="A113" s="55"/>
      <c r="B113" s="55"/>
      <c r="C113" s="13" t="s">
        <v>4</v>
      </c>
      <c r="D113" s="16">
        <f>D119</f>
        <v>3660000</v>
      </c>
      <c r="E113" s="16">
        <f>E119</f>
        <v>3660000</v>
      </c>
      <c r="F113" s="14">
        <f>F125</f>
        <v>0</v>
      </c>
      <c r="G113" s="1"/>
      <c r="H113" s="31"/>
      <c r="I113" s="31"/>
    </row>
    <row r="114" spans="1:9" ht="15.75" customHeight="1">
      <c r="A114" s="55"/>
      <c r="B114" s="55"/>
      <c r="C114" s="13" t="s">
        <v>11</v>
      </c>
      <c r="D114" s="14">
        <f>D120+D126</f>
        <v>10632586.1</v>
      </c>
      <c r="E114" s="14">
        <f>E120+E126</f>
        <v>10615896.52</v>
      </c>
      <c r="F114" s="14">
        <f>E114/D114*100</f>
        <v>99.84303367174238</v>
      </c>
      <c r="G114" s="1"/>
      <c r="H114" s="31"/>
      <c r="I114" s="31"/>
    </row>
    <row r="115" spans="1:9" ht="12.75" customHeight="1">
      <c r="A115" s="55"/>
      <c r="B115" s="55"/>
      <c r="C115" s="13" t="s">
        <v>50</v>
      </c>
      <c r="D115" s="16">
        <v>0</v>
      </c>
      <c r="E115" s="16">
        <v>0</v>
      </c>
      <c r="F115" s="14">
        <v>0</v>
      </c>
      <c r="G115" s="1"/>
      <c r="H115" s="31"/>
      <c r="I115" s="31"/>
    </row>
    <row r="116" spans="1:9" ht="18" customHeight="1">
      <c r="A116" s="47" t="s">
        <v>6</v>
      </c>
      <c r="B116" s="47" t="s">
        <v>57</v>
      </c>
      <c r="C116" s="13" t="s">
        <v>2</v>
      </c>
      <c r="D116" s="10">
        <f>D119+D120</f>
        <v>14092586.1</v>
      </c>
      <c r="E116" s="10">
        <f>E119+E120</f>
        <v>14089607.82</v>
      </c>
      <c r="F116" s="10">
        <f>E116/D116*100</f>
        <v>99.97886633454736</v>
      </c>
      <c r="G116" s="1"/>
      <c r="H116" s="31"/>
      <c r="I116" s="31"/>
    </row>
    <row r="117" spans="1:9" ht="15" customHeight="1">
      <c r="A117" s="47"/>
      <c r="B117" s="47"/>
      <c r="C117" s="13" t="s">
        <v>3</v>
      </c>
      <c r="D117" s="16"/>
      <c r="E117" s="16"/>
      <c r="F117" s="14"/>
      <c r="G117" s="1"/>
      <c r="H117" s="31"/>
      <c r="I117" s="31"/>
    </row>
    <row r="118" spans="1:9" ht="15" customHeight="1">
      <c r="A118" s="47"/>
      <c r="B118" s="47"/>
      <c r="C118" s="13" t="s">
        <v>0</v>
      </c>
      <c r="D118" s="16">
        <v>0</v>
      </c>
      <c r="E118" s="16">
        <v>0</v>
      </c>
      <c r="F118" s="14">
        <v>0</v>
      </c>
      <c r="G118" s="1"/>
      <c r="H118" s="31"/>
      <c r="I118" s="31"/>
    </row>
    <row r="119" spans="1:9" ht="15" customHeight="1">
      <c r="A119" s="47"/>
      <c r="B119" s="47"/>
      <c r="C119" s="13" t="s">
        <v>4</v>
      </c>
      <c r="D119" s="16">
        <v>3660000</v>
      </c>
      <c r="E119" s="16">
        <v>3660000</v>
      </c>
      <c r="F119" s="14">
        <f>E119/D119*100</f>
        <v>100</v>
      </c>
      <c r="G119" s="1"/>
      <c r="H119" s="31"/>
      <c r="I119" s="31"/>
    </row>
    <row r="120" spans="1:9" ht="15.75" customHeight="1">
      <c r="A120" s="47"/>
      <c r="B120" s="47"/>
      <c r="C120" s="13" t="s">
        <v>11</v>
      </c>
      <c r="D120" s="14">
        <v>10432586.1</v>
      </c>
      <c r="E120" s="14">
        <v>10429607.82</v>
      </c>
      <c r="F120" s="14">
        <f>E120/D120*100</f>
        <v>99.97145214071132</v>
      </c>
      <c r="G120" s="1"/>
      <c r="H120" s="31"/>
      <c r="I120" s="31"/>
    </row>
    <row r="121" spans="1:9" ht="15" customHeight="1">
      <c r="A121" s="47"/>
      <c r="B121" s="47"/>
      <c r="C121" s="13" t="s">
        <v>50</v>
      </c>
      <c r="D121" s="16">
        <v>0</v>
      </c>
      <c r="E121" s="16">
        <v>0</v>
      </c>
      <c r="F121" s="33">
        <v>0</v>
      </c>
      <c r="G121" s="1"/>
      <c r="H121" s="31"/>
      <c r="I121" s="31"/>
    </row>
    <row r="122" spans="1:9" ht="12.75" customHeight="1">
      <c r="A122" s="47" t="s">
        <v>40</v>
      </c>
      <c r="B122" s="47" t="s">
        <v>58</v>
      </c>
      <c r="C122" s="13" t="s">
        <v>2</v>
      </c>
      <c r="D122" s="10">
        <f>D126</f>
        <v>200000</v>
      </c>
      <c r="E122" s="10">
        <f>E126</f>
        <v>186288.7</v>
      </c>
      <c r="F122" s="10">
        <f>F126</f>
        <v>93.14435</v>
      </c>
      <c r="G122" s="1"/>
      <c r="H122" s="31"/>
      <c r="I122" s="31"/>
    </row>
    <row r="123" spans="1:9" ht="12.75" customHeight="1">
      <c r="A123" s="47"/>
      <c r="B123" s="47"/>
      <c r="C123" s="13" t="s">
        <v>3</v>
      </c>
      <c r="D123" s="16"/>
      <c r="E123" s="16"/>
      <c r="F123" s="14"/>
      <c r="G123" s="1"/>
      <c r="H123" s="31"/>
      <c r="I123" s="31"/>
    </row>
    <row r="124" spans="1:9" ht="12.75" customHeight="1">
      <c r="A124" s="47"/>
      <c r="B124" s="47"/>
      <c r="C124" s="13" t="s">
        <v>0</v>
      </c>
      <c r="D124" s="16">
        <v>0</v>
      </c>
      <c r="E124" s="16">
        <v>0</v>
      </c>
      <c r="F124" s="14">
        <v>0</v>
      </c>
      <c r="G124" s="1"/>
      <c r="H124" s="31"/>
      <c r="I124" s="31"/>
    </row>
    <row r="125" spans="1:9" ht="12.75" customHeight="1">
      <c r="A125" s="47"/>
      <c r="B125" s="47"/>
      <c r="C125" s="13" t="s">
        <v>4</v>
      </c>
      <c r="D125" s="16">
        <v>0</v>
      </c>
      <c r="E125" s="16">
        <v>0</v>
      </c>
      <c r="F125" s="14">
        <v>0</v>
      </c>
      <c r="G125" s="1"/>
      <c r="H125" s="31"/>
      <c r="I125" s="31"/>
    </row>
    <row r="126" spans="1:9" ht="12.75" customHeight="1">
      <c r="A126" s="47"/>
      <c r="B126" s="47"/>
      <c r="C126" s="13" t="s">
        <v>39</v>
      </c>
      <c r="D126" s="14">
        <v>200000</v>
      </c>
      <c r="E126" s="14">
        <v>186288.7</v>
      </c>
      <c r="F126" s="14">
        <f>E126/D126*100</f>
        <v>93.14435</v>
      </c>
      <c r="G126" s="1"/>
      <c r="H126" s="31"/>
      <c r="I126" s="31"/>
    </row>
    <row r="127" spans="1:9" ht="14.25" customHeight="1">
      <c r="A127" s="47"/>
      <c r="B127" s="47"/>
      <c r="C127" s="13" t="s">
        <v>50</v>
      </c>
      <c r="D127" s="16">
        <v>0</v>
      </c>
      <c r="E127" s="16">
        <v>0</v>
      </c>
      <c r="F127" s="14">
        <v>0</v>
      </c>
      <c r="G127" s="1"/>
      <c r="H127" s="31"/>
      <c r="I127" s="31"/>
    </row>
    <row r="128" spans="1:9" ht="12" customHeight="1">
      <c r="A128" s="55" t="s">
        <v>10</v>
      </c>
      <c r="B128" s="55" t="s">
        <v>59</v>
      </c>
      <c r="C128" s="13" t="s">
        <v>2</v>
      </c>
      <c r="D128" s="34">
        <f>D131+D132</f>
        <v>3138231.09</v>
      </c>
      <c r="E128" s="34">
        <f>E131+E132</f>
        <v>3138231.09</v>
      </c>
      <c r="F128" s="34">
        <f>E128/D128*100</f>
        <v>100</v>
      </c>
      <c r="G128" s="1"/>
      <c r="H128" s="31"/>
      <c r="I128" s="31"/>
    </row>
    <row r="129" spans="1:9" ht="12.75" customHeight="1">
      <c r="A129" s="55"/>
      <c r="B129" s="55"/>
      <c r="C129" s="13" t="s">
        <v>3</v>
      </c>
      <c r="D129" s="35"/>
      <c r="E129" s="35"/>
      <c r="F129" s="35"/>
      <c r="G129" s="1"/>
      <c r="H129" s="31"/>
      <c r="I129" s="31"/>
    </row>
    <row r="130" spans="1:9" ht="12.75" customHeight="1">
      <c r="A130" s="55"/>
      <c r="B130" s="55"/>
      <c r="C130" s="13" t="s">
        <v>0</v>
      </c>
      <c r="D130" s="35"/>
      <c r="E130" s="35"/>
      <c r="F130" s="35"/>
      <c r="G130" s="1"/>
      <c r="H130" s="31"/>
      <c r="I130" s="31"/>
    </row>
    <row r="131" spans="1:9" ht="12.75" customHeight="1">
      <c r="A131" s="55"/>
      <c r="B131" s="55"/>
      <c r="C131" s="13" t="s">
        <v>4</v>
      </c>
      <c r="D131" s="14">
        <f>D136+D141+D146+D151+D156</f>
        <v>0</v>
      </c>
      <c r="E131" s="14">
        <f>E136+E141+E146+E151+E156</f>
        <v>0</v>
      </c>
      <c r="F131" s="14">
        <v>0</v>
      </c>
      <c r="G131" s="1"/>
      <c r="H131" s="31"/>
      <c r="I131" s="31"/>
    </row>
    <row r="132" spans="1:9" ht="12.75" customHeight="1">
      <c r="A132" s="55"/>
      <c r="B132" s="55"/>
      <c r="C132" s="13" t="s">
        <v>11</v>
      </c>
      <c r="D132" s="14">
        <f>D137+D142+D147+D152+D157</f>
        <v>3138231.09</v>
      </c>
      <c r="E132" s="14">
        <f>E137+E142+E147+E152+E157</f>
        <v>3138231.09</v>
      </c>
      <c r="F132" s="35">
        <f>E132/D132*100</f>
        <v>100</v>
      </c>
      <c r="G132" s="1"/>
      <c r="H132" s="31"/>
      <c r="I132" s="36"/>
    </row>
    <row r="133" spans="1:9" ht="12.75" customHeight="1">
      <c r="A133" s="47" t="s">
        <v>6</v>
      </c>
      <c r="B133" s="47" t="s">
        <v>60</v>
      </c>
      <c r="C133" s="13" t="s">
        <v>2</v>
      </c>
      <c r="D133" s="14">
        <v>0</v>
      </c>
      <c r="E133" s="14">
        <v>0</v>
      </c>
      <c r="F133" s="14">
        <v>0</v>
      </c>
      <c r="G133" s="1"/>
      <c r="H133" s="31"/>
      <c r="I133" s="31"/>
    </row>
    <row r="134" spans="1:9" ht="12.75" customHeight="1">
      <c r="A134" s="47"/>
      <c r="B134" s="47"/>
      <c r="C134" s="13" t="s">
        <v>3</v>
      </c>
      <c r="D134" s="37"/>
      <c r="E134" s="37"/>
      <c r="F134" s="35"/>
      <c r="G134" s="1"/>
      <c r="H134" s="31"/>
      <c r="I134" s="31"/>
    </row>
    <row r="135" spans="1:9" ht="12.75" customHeight="1">
      <c r="A135" s="47"/>
      <c r="B135" s="47"/>
      <c r="C135" s="13" t="s">
        <v>7</v>
      </c>
      <c r="D135" s="16">
        <v>0</v>
      </c>
      <c r="E135" s="16">
        <v>0</v>
      </c>
      <c r="F135" s="14">
        <v>0</v>
      </c>
      <c r="G135" s="1"/>
      <c r="H135" s="31"/>
      <c r="I135" s="31"/>
    </row>
    <row r="136" spans="1:9" ht="17.25" customHeight="1">
      <c r="A136" s="47"/>
      <c r="B136" s="47"/>
      <c r="C136" s="13" t="s">
        <v>4</v>
      </c>
      <c r="D136" s="16">
        <v>0</v>
      </c>
      <c r="E136" s="16">
        <v>0</v>
      </c>
      <c r="F136" s="14">
        <v>0</v>
      </c>
      <c r="G136" s="1"/>
      <c r="H136" s="31"/>
      <c r="I136" s="31"/>
    </row>
    <row r="137" spans="1:9" ht="12" customHeight="1">
      <c r="A137" s="47"/>
      <c r="B137" s="47"/>
      <c r="C137" s="25" t="s">
        <v>11</v>
      </c>
      <c r="D137" s="16">
        <v>0</v>
      </c>
      <c r="E137" s="16">
        <v>0</v>
      </c>
      <c r="F137" s="14">
        <v>0</v>
      </c>
      <c r="G137" s="1"/>
      <c r="H137" s="31"/>
      <c r="I137" s="31"/>
    </row>
    <row r="138" spans="1:9" ht="12" customHeight="1">
      <c r="A138" s="53" t="s">
        <v>40</v>
      </c>
      <c r="B138" s="53" t="s">
        <v>87</v>
      </c>
      <c r="C138" s="13" t="s">
        <v>2</v>
      </c>
      <c r="D138" s="14">
        <v>0</v>
      </c>
      <c r="E138" s="14">
        <v>0</v>
      </c>
      <c r="F138" s="14">
        <v>0</v>
      </c>
      <c r="G138" s="1"/>
      <c r="H138" s="31"/>
      <c r="I138" s="31"/>
    </row>
    <row r="139" spans="1:9" ht="12" customHeight="1">
      <c r="A139" s="54"/>
      <c r="B139" s="54"/>
      <c r="C139" s="13" t="s">
        <v>3</v>
      </c>
      <c r="D139" s="37"/>
      <c r="E139" s="37"/>
      <c r="F139" s="35"/>
      <c r="G139" s="1"/>
      <c r="H139" s="31"/>
      <c r="I139" s="31"/>
    </row>
    <row r="140" spans="1:9" ht="12" customHeight="1">
      <c r="A140" s="54"/>
      <c r="B140" s="54"/>
      <c r="C140" s="13" t="s">
        <v>7</v>
      </c>
      <c r="D140" s="16">
        <v>0</v>
      </c>
      <c r="E140" s="16">
        <v>0</v>
      </c>
      <c r="F140" s="14">
        <v>0</v>
      </c>
      <c r="G140" s="1"/>
      <c r="H140" s="31"/>
      <c r="I140" s="31"/>
    </row>
    <row r="141" spans="1:9" ht="12" customHeight="1">
      <c r="A141" s="54"/>
      <c r="B141" s="54"/>
      <c r="C141" s="13" t="s">
        <v>4</v>
      </c>
      <c r="D141" s="16">
        <v>0</v>
      </c>
      <c r="E141" s="16">
        <v>0</v>
      </c>
      <c r="F141" s="14">
        <v>0</v>
      </c>
      <c r="G141" s="1"/>
      <c r="H141" s="31"/>
      <c r="I141" s="31"/>
    </row>
    <row r="142" spans="1:9" ht="33" customHeight="1">
      <c r="A142" s="56"/>
      <c r="B142" s="56"/>
      <c r="C142" s="25" t="s">
        <v>11</v>
      </c>
      <c r="D142" s="16">
        <v>0</v>
      </c>
      <c r="E142" s="16">
        <v>0</v>
      </c>
      <c r="F142" s="14">
        <v>0</v>
      </c>
      <c r="G142" s="1"/>
      <c r="H142" s="31"/>
      <c r="I142" s="31"/>
    </row>
    <row r="143" spans="1:9" ht="15.75" customHeight="1">
      <c r="A143" s="53" t="s">
        <v>16</v>
      </c>
      <c r="B143" s="53" t="s">
        <v>86</v>
      </c>
      <c r="C143" s="13" t="s">
        <v>2</v>
      </c>
      <c r="D143" s="34">
        <f>D146+D147</f>
        <v>500000</v>
      </c>
      <c r="E143" s="34">
        <f>E146+E147</f>
        <v>500000</v>
      </c>
      <c r="F143" s="34">
        <f>E143/D143*100</f>
        <v>100</v>
      </c>
      <c r="G143" s="1"/>
      <c r="H143" s="31"/>
      <c r="I143" s="31"/>
    </row>
    <row r="144" spans="1:9" ht="33" customHeight="1">
      <c r="A144" s="54"/>
      <c r="B144" s="54"/>
      <c r="C144" s="13" t="s">
        <v>3</v>
      </c>
      <c r="D144" s="16"/>
      <c r="E144" s="16"/>
      <c r="F144" s="14"/>
      <c r="G144" s="1"/>
      <c r="H144" s="31"/>
      <c r="I144" s="31"/>
    </row>
    <row r="145" spans="1:9" ht="18" customHeight="1">
      <c r="A145" s="54"/>
      <c r="B145" s="54"/>
      <c r="C145" s="13" t="s">
        <v>7</v>
      </c>
      <c r="D145" s="16">
        <v>0</v>
      </c>
      <c r="E145" s="16">
        <v>0</v>
      </c>
      <c r="F145" s="16">
        <v>0</v>
      </c>
      <c r="G145" s="16"/>
      <c r="H145" s="31"/>
      <c r="I145" s="31"/>
    </row>
    <row r="146" spans="1:9" ht="14.25" customHeight="1">
      <c r="A146" s="54"/>
      <c r="B146" s="54"/>
      <c r="C146" s="13" t="s">
        <v>4</v>
      </c>
      <c r="D146" s="16">
        <v>0</v>
      </c>
      <c r="E146" s="16">
        <v>0</v>
      </c>
      <c r="F146" s="16">
        <v>0</v>
      </c>
      <c r="G146" s="16"/>
      <c r="H146" s="31"/>
      <c r="I146" s="31"/>
    </row>
    <row r="147" spans="1:9" ht="16.5" customHeight="1">
      <c r="A147" s="56"/>
      <c r="B147" s="56"/>
      <c r="C147" s="25" t="s">
        <v>11</v>
      </c>
      <c r="D147" s="16">
        <v>500000</v>
      </c>
      <c r="E147" s="16">
        <v>500000</v>
      </c>
      <c r="F147" s="34">
        <f>E147/D147*100</f>
        <v>100</v>
      </c>
      <c r="G147" s="1"/>
      <c r="H147" s="31"/>
      <c r="I147" s="31"/>
    </row>
    <row r="148" spans="1:9" ht="12.75" customHeight="1">
      <c r="A148" s="47" t="s">
        <v>32</v>
      </c>
      <c r="B148" s="53" t="s">
        <v>81</v>
      </c>
      <c r="C148" s="13" t="s">
        <v>2</v>
      </c>
      <c r="D148" s="34">
        <f>D151+D152</f>
        <v>1018248.09</v>
      </c>
      <c r="E148" s="34">
        <f>E151+E152</f>
        <v>1018248.09</v>
      </c>
      <c r="F148" s="34">
        <f>E148/D148*100</f>
        <v>100</v>
      </c>
      <c r="G148" s="1"/>
      <c r="H148" s="31"/>
      <c r="I148" s="31"/>
    </row>
    <row r="149" spans="1:9" ht="12.75" customHeight="1">
      <c r="A149" s="47"/>
      <c r="B149" s="54"/>
      <c r="C149" s="13" t="s">
        <v>3</v>
      </c>
      <c r="D149" s="35"/>
      <c r="E149" s="35"/>
      <c r="F149" s="35"/>
      <c r="G149" s="1"/>
      <c r="H149" s="31"/>
      <c r="I149" s="31"/>
    </row>
    <row r="150" spans="1:9" ht="12.75" customHeight="1">
      <c r="A150" s="47"/>
      <c r="B150" s="54"/>
      <c r="C150" s="13" t="s">
        <v>8</v>
      </c>
      <c r="D150" s="16">
        <v>0</v>
      </c>
      <c r="E150" s="16">
        <v>0</v>
      </c>
      <c r="F150" s="14">
        <v>0</v>
      </c>
      <c r="G150" s="1"/>
      <c r="H150" s="31"/>
      <c r="I150" s="31"/>
    </row>
    <row r="151" spans="1:9" ht="12.75" customHeight="1">
      <c r="A151" s="47"/>
      <c r="B151" s="54"/>
      <c r="C151" s="13" t="s">
        <v>4</v>
      </c>
      <c r="D151" s="16">
        <v>0</v>
      </c>
      <c r="E151" s="16">
        <v>0</v>
      </c>
      <c r="F151" s="14">
        <v>0</v>
      </c>
      <c r="G151" s="1"/>
      <c r="H151" s="31"/>
      <c r="I151" s="31"/>
    </row>
    <row r="152" spans="1:9" ht="12.75" customHeight="1">
      <c r="A152" s="47"/>
      <c r="B152" s="54"/>
      <c r="C152" s="25" t="s">
        <v>11</v>
      </c>
      <c r="D152" s="38">
        <v>1018248.09</v>
      </c>
      <c r="E152" s="38">
        <v>1018248.09</v>
      </c>
      <c r="F152" s="35">
        <f>E152/D152*100</f>
        <v>100</v>
      </c>
      <c r="G152" s="1"/>
      <c r="H152" s="31"/>
      <c r="I152" s="31"/>
    </row>
    <row r="153" spans="1:9" ht="12.75" customHeight="1">
      <c r="A153" s="47" t="s">
        <v>34</v>
      </c>
      <c r="B153" s="47" t="s">
        <v>61</v>
      </c>
      <c r="C153" s="13" t="s">
        <v>2</v>
      </c>
      <c r="D153" s="39">
        <f>D157</f>
        <v>1619983</v>
      </c>
      <c r="E153" s="16">
        <v>0</v>
      </c>
      <c r="F153" s="14">
        <v>0</v>
      </c>
      <c r="G153" s="1"/>
      <c r="H153" s="31"/>
      <c r="I153" s="31"/>
    </row>
    <row r="154" spans="1:9" ht="12.75" customHeight="1">
      <c r="A154" s="47"/>
      <c r="B154" s="47"/>
      <c r="C154" s="13" t="s">
        <v>3</v>
      </c>
      <c r="D154" s="37"/>
      <c r="E154" s="37"/>
      <c r="F154" s="35"/>
      <c r="G154" s="1"/>
      <c r="H154" s="31"/>
      <c r="I154" s="31"/>
    </row>
    <row r="155" spans="1:9" ht="12.75" customHeight="1">
      <c r="A155" s="47"/>
      <c r="B155" s="47"/>
      <c r="C155" s="13" t="s">
        <v>8</v>
      </c>
      <c r="D155" s="37"/>
      <c r="E155" s="37"/>
      <c r="F155" s="35"/>
      <c r="G155" s="1"/>
      <c r="H155" s="31"/>
      <c r="I155" s="31"/>
    </row>
    <row r="156" spans="1:9" ht="12.75" customHeight="1">
      <c r="A156" s="47"/>
      <c r="B156" s="47"/>
      <c r="C156" s="13" t="s">
        <v>4</v>
      </c>
      <c r="D156" s="37"/>
      <c r="E156" s="37"/>
      <c r="F156" s="35"/>
      <c r="G156" s="1"/>
      <c r="H156" s="31"/>
      <c r="I156" s="31"/>
    </row>
    <row r="157" spans="1:9" ht="13.5" customHeight="1">
      <c r="A157" s="47"/>
      <c r="B157" s="47"/>
      <c r="C157" s="25" t="s">
        <v>11</v>
      </c>
      <c r="D157" s="37">
        <v>1619983</v>
      </c>
      <c r="E157" s="37">
        <v>1619983</v>
      </c>
      <c r="F157" s="35">
        <f>E157/D157*100</f>
        <v>100</v>
      </c>
      <c r="G157" s="1"/>
      <c r="H157" s="31"/>
      <c r="I157" s="31"/>
    </row>
    <row r="158" spans="1:9" ht="12.75" customHeight="1">
      <c r="A158" s="55" t="s">
        <v>10</v>
      </c>
      <c r="B158" s="55" t="s">
        <v>91</v>
      </c>
      <c r="C158" s="9" t="s">
        <v>2</v>
      </c>
      <c r="D158" s="10">
        <f>D164+D170</f>
        <v>16210936.87</v>
      </c>
      <c r="E158" s="10">
        <f>E164+E170</f>
        <v>16210936.87</v>
      </c>
      <c r="F158" s="10">
        <f>E158/D158*100</f>
        <v>100</v>
      </c>
      <c r="G158" s="1"/>
      <c r="H158" s="31"/>
      <c r="I158" s="31"/>
    </row>
    <row r="159" spans="1:9" ht="12.75" customHeight="1">
      <c r="A159" s="55"/>
      <c r="B159" s="55"/>
      <c r="C159" s="13" t="s">
        <v>3</v>
      </c>
      <c r="D159" s="14"/>
      <c r="E159" s="14"/>
      <c r="F159" s="14"/>
      <c r="G159" s="1"/>
      <c r="H159" s="31"/>
      <c r="I159" s="31"/>
    </row>
    <row r="160" spans="1:9" ht="12.75" customHeight="1">
      <c r="A160" s="55"/>
      <c r="B160" s="55"/>
      <c r="C160" s="13" t="s">
        <v>0</v>
      </c>
      <c r="D160" s="14"/>
      <c r="E160" s="14"/>
      <c r="F160" s="40"/>
      <c r="G160" s="1"/>
      <c r="H160" s="31"/>
      <c r="I160" s="31"/>
    </row>
    <row r="161" spans="1:9" ht="12.75" customHeight="1">
      <c r="A161" s="55"/>
      <c r="B161" s="55"/>
      <c r="C161" s="13" t="s">
        <v>4</v>
      </c>
      <c r="D161" s="14">
        <f>D167</f>
        <v>15388040</v>
      </c>
      <c r="E161" s="14">
        <f>E167</f>
        <v>15388040</v>
      </c>
      <c r="F161" s="14">
        <f>E161/D161*100</f>
        <v>100</v>
      </c>
      <c r="G161" s="1"/>
      <c r="H161" s="31"/>
      <c r="I161" s="31"/>
    </row>
    <row r="162" spans="1:9" ht="12.75" customHeight="1">
      <c r="A162" s="55"/>
      <c r="B162" s="55"/>
      <c r="C162" s="13" t="s">
        <v>11</v>
      </c>
      <c r="D162" s="16">
        <f>D174</f>
        <v>3000</v>
      </c>
      <c r="E162" s="16">
        <f>E174</f>
        <v>3000</v>
      </c>
      <c r="F162" s="14">
        <f>E162/D162*100</f>
        <v>100</v>
      </c>
      <c r="G162" s="1"/>
      <c r="H162" s="31"/>
      <c r="I162" s="31"/>
    </row>
    <row r="163" spans="1:9" ht="20.25" customHeight="1">
      <c r="A163" s="55"/>
      <c r="B163" s="55"/>
      <c r="C163" s="13" t="s">
        <v>50</v>
      </c>
      <c r="D163" s="16"/>
      <c r="E163" s="16"/>
      <c r="F163" s="14"/>
      <c r="G163" s="1"/>
      <c r="H163" s="31"/>
      <c r="I163" s="31"/>
    </row>
    <row r="164" spans="1:9" ht="12.75" customHeight="1">
      <c r="A164" s="47" t="s">
        <v>23</v>
      </c>
      <c r="B164" s="47" t="s">
        <v>62</v>
      </c>
      <c r="C164" s="9" t="s">
        <v>2</v>
      </c>
      <c r="D164" s="10">
        <f>D167+D168</f>
        <v>16207936.87</v>
      </c>
      <c r="E164" s="10">
        <f>E167+E168</f>
        <v>16207936.87</v>
      </c>
      <c r="F164" s="10">
        <f>E164/D164*100</f>
        <v>100</v>
      </c>
      <c r="G164" s="1"/>
      <c r="H164" s="31"/>
      <c r="I164" s="31"/>
    </row>
    <row r="165" spans="1:9" ht="12.75" customHeight="1">
      <c r="A165" s="47"/>
      <c r="B165" s="47"/>
      <c r="C165" s="13" t="s">
        <v>3</v>
      </c>
      <c r="D165" s="16"/>
      <c r="E165" s="16"/>
      <c r="F165" s="14"/>
      <c r="G165" s="1"/>
      <c r="H165" s="31"/>
      <c r="I165" s="31"/>
    </row>
    <row r="166" spans="1:9" ht="12.75" customHeight="1">
      <c r="A166" s="47"/>
      <c r="B166" s="47"/>
      <c r="C166" s="13" t="s">
        <v>0</v>
      </c>
      <c r="D166" s="14"/>
      <c r="E166" s="14"/>
      <c r="F166" s="14"/>
      <c r="G166" s="1"/>
      <c r="H166" s="31"/>
      <c r="I166" s="31"/>
    </row>
    <row r="167" spans="1:9" ht="12.75" customHeight="1">
      <c r="A167" s="47"/>
      <c r="B167" s="47"/>
      <c r="C167" s="13" t="s">
        <v>4</v>
      </c>
      <c r="D167" s="16">
        <v>15388040</v>
      </c>
      <c r="E167" s="16">
        <v>15388040</v>
      </c>
      <c r="F167" s="14">
        <f>E167/D167*100</f>
        <v>100</v>
      </c>
      <c r="G167" s="1"/>
      <c r="H167" s="31"/>
      <c r="I167" s="31"/>
    </row>
    <row r="168" spans="1:9" ht="15.75" customHeight="1">
      <c r="A168" s="47"/>
      <c r="B168" s="47"/>
      <c r="C168" s="13" t="s">
        <v>11</v>
      </c>
      <c r="D168" s="16">
        <v>819896.87</v>
      </c>
      <c r="E168" s="16">
        <v>819896.87</v>
      </c>
      <c r="F168" s="14">
        <f>E168/D168*100</f>
        <v>100</v>
      </c>
      <c r="G168" s="1"/>
      <c r="H168" s="31"/>
      <c r="I168" s="31"/>
    </row>
    <row r="169" spans="1:9" ht="24.75" customHeight="1">
      <c r="A169" s="47"/>
      <c r="B169" s="47"/>
      <c r="C169" s="13" t="s">
        <v>50</v>
      </c>
      <c r="D169" s="16"/>
      <c r="E169" s="16"/>
      <c r="F169" s="14"/>
      <c r="G169" s="1"/>
      <c r="H169" s="31"/>
      <c r="I169" s="31"/>
    </row>
    <row r="170" spans="1:9" ht="12.75" customHeight="1">
      <c r="A170" s="48" t="s">
        <v>25</v>
      </c>
      <c r="B170" s="47" t="s">
        <v>42</v>
      </c>
      <c r="C170" s="9" t="s">
        <v>2</v>
      </c>
      <c r="D170" s="16">
        <f>D174</f>
        <v>3000</v>
      </c>
      <c r="E170" s="16">
        <f>E174</f>
        <v>3000</v>
      </c>
      <c r="F170" s="14">
        <f>E170/D170*100</f>
        <v>100</v>
      </c>
      <c r="G170" s="1"/>
      <c r="H170" s="31"/>
      <c r="I170" s="31"/>
    </row>
    <row r="171" spans="1:9" ht="12.75" customHeight="1">
      <c r="A171" s="48"/>
      <c r="B171" s="47"/>
      <c r="C171" s="13" t="s">
        <v>3</v>
      </c>
      <c r="D171" s="16"/>
      <c r="E171" s="16"/>
      <c r="F171" s="14"/>
      <c r="G171" s="1"/>
      <c r="H171" s="31"/>
      <c r="I171" s="31"/>
    </row>
    <row r="172" spans="1:9" ht="12.75" customHeight="1">
      <c r="A172" s="48"/>
      <c r="B172" s="47"/>
      <c r="C172" s="13" t="s">
        <v>7</v>
      </c>
      <c r="D172" s="14">
        <v>0</v>
      </c>
      <c r="E172" s="14">
        <v>0</v>
      </c>
      <c r="F172" s="14">
        <v>0</v>
      </c>
      <c r="G172" s="1"/>
      <c r="H172" s="31"/>
      <c r="I172" s="31"/>
    </row>
    <row r="173" spans="1:9" ht="12.75" customHeight="1">
      <c r="A173" s="48"/>
      <c r="B173" s="47"/>
      <c r="C173" s="13" t="s">
        <v>4</v>
      </c>
      <c r="D173" s="14">
        <v>0</v>
      </c>
      <c r="E173" s="14">
        <v>0</v>
      </c>
      <c r="F173" s="14">
        <v>0</v>
      </c>
      <c r="G173" s="1"/>
      <c r="H173" s="31"/>
      <c r="I173" s="31"/>
    </row>
    <row r="174" spans="1:9" ht="12.75" customHeight="1">
      <c r="A174" s="48"/>
      <c r="B174" s="47"/>
      <c r="C174" s="25" t="s">
        <v>11</v>
      </c>
      <c r="D174" s="14">
        <v>3000</v>
      </c>
      <c r="E174" s="14">
        <v>3000</v>
      </c>
      <c r="F174" s="14">
        <f>E174/D174*100</f>
        <v>100</v>
      </c>
      <c r="G174" s="1"/>
      <c r="H174" s="31"/>
      <c r="I174" s="31"/>
    </row>
    <row r="175" spans="1:9" ht="12.75" customHeight="1">
      <c r="A175" s="48"/>
      <c r="B175" s="47"/>
      <c r="C175" s="13" t="s">
        <v>50</v>
      </c>
      <c r="D175" s="16"/>
      <c r="E175" s="16"/>
      <c r="F175" s="14"/>
      <c r="G175" s="1"/>
      <c r="H175" s="31"/>
      <c r="I175" s="31"/>
    </row>
    <row r="176" spans="1:9" ht="16.5" customHeight="1">
      <c r="A176" s="55" t="s">
        <v>10</v>
      </c>
      <c r="B176" s="55" t="s">
        <v>43</v>
      </c>
      <c r="C176" s="41" t="s">
        <v>2</v>
      </c>
      <c r="D176" s="10">
        <f>D178+D179+D180</f>
        <v>86589624.7</v>
      </c>
      <c r="E176" s="10">
        <f>E178+E179+E180</f>
        <v>86589624.28</v>
      </c>
      <c r="F176" s="10">
        <f>E176/D176*100</f>
        <v>99.99999951495343</v>
      </c>
      <c r="G176" s="1"/>
      <c r="H176" s="31"/>
      <c r="I176" s="31"/>
    </row>
    <row r="177" spans="1:9" ht="11.25" customHeight="1">
      <c r="A177" s="55"/>
      <c r="B177" s="55"/>
      <c r="C177" s="12" t="s">
        <v>3</v>
      </c>
      <c r="D177" s="14"/>
      <c r="E177" s="14"/>
      <c r="F177" s="14"/>
      <c r="G177" s="1"/>
      <c r="H177" s="31"/>
      <c r="I177" s="31"/>
    </row>
    <row r="178" spans="1:9" ht="15" customHeight="1">
      <c r="A178" s="55"/>
      <c r="B178" s="55"/>
      <c r="C178" s="12" t="s">
        <v>0</v>
      </c>
      <c r="D178" s="14">
        <f>D184+D190+D195</f>
        <v>0</v>
      </c>
      <c r="E178" s="14">
        <f>E184+E190+E195</f>
        <v>0</v>
      </c>
      <c r="F178" s="14">
        <f>F184+F190+F195</f>
        <v>0</v>
      </c>
      <c r="G178" s="1"/>
      <c r="H178" s="31"/>
      <c r="I178" s="31"/>
    </row>
    <row r="179" spans="1:9" ht="15" customHeight="1">
      <c r="A179" s="55"/>
      <c r="B179" s="55"/>
      <c r="C179" s="12" t="s">
        <v>4</v>
      </c>
      <c r="D179" s="14">
        <f>D185+D191+D196</f>
        <v>41851280</v>
      </c>
      <c r="E179" s="14">
        <f>E185+E191+E196</f>
        <v>41851279.58</v>
      </c>
      <c r="F179" s="14">
        <f>E179/D179*100</f>
        <v>99.99999899644646</v>
      </c>
      <c r="G179" s="20"/>
      <c r="H179" s="31"/>
      <c r="I179" s="31"/>
    </row>
    <row r="180" spans="1:9" ht="15.75" customHeight="1">
      <c r="A180" s="55"/>
      <c r="B180" s="55"/>
      <c r="C180" s="12" t="s">
        <v>11</v>
      </c>
      <c r="D180" s="14">
        <f>D186+D192+D197</f>
        <v>44738344.7</v>
      </c>
      <c r="E180" s="14">
        <f>E186+E192+E197</f>
        <v>44738344.7</v>
      </c>
      <c r="F180" s="14">
        <f>E180/D180*100</f>
        <v>100</v>
      </c>
      <c r="G180" s="20"/>
      <c r="H180" s="31"/>
      <c r="I180" s="31"/>
    </row>
    <row r="181" spans="1:9" ht="0.75" customHeight="1">
      <c r="A181" s="55"/>
      <c r="B181" s="55"/>
      <c r="C181" s="13" t="s">
        <v>50</v>
      </c>
      <c r="D181" s="14"/>
      <c r="E181" s="14"/>
      <c r="F181" s="14"/>
      <c r="G181" s="1"/>
      <c r="H181" s="31"/>
      <c r="I181" s="31"/>
    </row>
    <row r="182" spans="1:9" ht="16.5" customHeight="1">
      <c r="A182" s="48" t="s">
        <v>6</v>
      </c>
      <c r="B182" s="48" t="s">
        <v>44</v>
      </c>
      <c r="C182" s="12" t="s">
        <v>2</v>
      </c>
      <c r="D182" s="10">
        <f>D185+D186</f>
        <v>29408780</v>
      </c>
      <c r="E182" s="10">
        <f>E185+E186</f>
        <v>29408779.58</v>
      </c>
      <c r="F182" s="10">
        <f>E182/D182*100</f>
        <v>99.99999857185506</v>
      </c>
      <c r="G182" s="1"/>
      <c r="H182" s="31"/>
      <c r="I182" s="31"/>
    </row>
    <row r="183" spans="1:9" ht="12" customHeight="1">
      <c r="A183" s="48"/>
      <c r="B183" s="48"/>
      <c r="C183" s="12" t="s">
        <v>3</v>
      </c>
      <c r="D183" s="16"/>
      <c r="E183" s="16"/>
      <c r="F183" s="14"/>
      <c r="G183" s="1"/>
      <c r="H183" s="31"/>
      <c r="I183" s="31"/>
    </row>
    <row r="184" spans="1:9" ht="16.5" customHeight="1">
      <c r="A184" s="48"/>
      <c r="B184" s="48"/>
      <c r="C184" s="12" t="s">
        <v>7</v>
      </c>
      <c r="D184" s="16">
        <v>0</v>
      </c>
      <c r="E184" s="16">
        <v>0</v>
      </c>
      <c r="F184" s="14">
        <v>0</v>
      </c>
      <c r="G184" s="1"/>
      <c r="H184" s="31"/>
      <c r="I184" s="31"/>
    </row>
    <row r="185" spans="1:9" ht="15" customHeight="1">
      <c r="A185" s="48"/>
      <c r="B185" s="48"/>
      <c r="C185" s="12" t="s">
        <v>4</v>
      </c>
      <c r="D185" s="42">
        <v>29254900</v>
      </c>
      <c r="E185" s="42">
        <v>29254899.58</v>
      </c>
      <c r="F185" s="14">
        <f>E185/D185*100</f>
        <v>99.99999856434306</v>
      </c>
      <c r="G185" s="1"/>
      <c r="H185" s="31"/>
      <c r="I185" s="31"/>
    </row>
    <row r="186" spans="1:9" ht="16.5" customHeight="1">
      <c r="A186" s="48"/>
      <c r="B186" s="48"/>
      <c r="C186" s="43" t="s">
        <v>11</v>
      </c>
      <c r="D186" s="16">
        <v>153880</v>
      </c>
      <c r="E186" s="16">
        <v>153880</v>
      </c>
      <c r="F186" s="14">
        <f>E186/D186*100</f>
        <v>100</v>
      </c>
      <c r="G186" s="1"/>
      <c r="H186" s="31"/>
      <c r="I186" s="31"/>
    </row>
    <row r="187" spans="1:9" ht="15" customHeight="1">
      <c r="A187" s="48"/>
      <c r="B187" s="48"/>
      <c r="C187" s="13" t="s">
        <v>50</v>
      </c>
      <c r="D187" s="16">
        <v>0</v>
      </c>
      <c r="E187" s="16">
        <v>0</v>
      </c>
      <c r="F187" s="14">
        <v>0</v>
      </c>
      <c r="G187" s="1"/>
      <c r="H187" s="31"/>
      <c r="I187" s="31"/>
    </row>
    <row r="188" spans="1:9" ht="15.75" customHeight="1">
      <c r="A188" s="48" t="s">
        <v>14</v>
      </c>
      <c r="B188" s="48" t="s">
        <v>45</v>
      </c>
      <c r="C188" s="12" t="s">
        <v>2</v>
      </c>
      <c r="D188" s="10">
        <f>D192</f>
        <v>44529003</v>
      </c>
      <c r="E188" s="10">
        <f>E192</f>
        <v>44529003</v>
      </c>
      <c r="F188" s="10">
        <f>E188/D188*100</f>
        <v>100</v>
      </c>
      <c r="G188" s="1"/>
      <c r="H188" s="31"/>
      <c r="I188" s="31"/>
    </row>
    <row r="189" spans="1:9" ht="13.5" customHeight="1">
      <c r="A189" s="48"/>
      <c r="B189" s="48"/>
      <c r="C189" s="12" t="s">
        <v>3</v>
      </c>
      <c r="D189" s="16"/>
      <c r="E189" s="16"/>
      <c r="F189" s="14"/>
      <c r="G189" s="1"/>
      <c r="H189" s="31"/>
      <c r="I189" s="31"/>
    </row>
    <row r="190" spans="1:9" ht="16.5" customHeight="1">
      <c r="A190" s="48"/>
      <c r="B190" s="48"/>
      <c r="C190" s="12" t="s">
        <v>8</v>
      </c>
      <c r="D190" s="16">
        <v>0</v>
      </c>
      <c r="E190" s="16">
        <v>0</v>
      </c>
      <c r="F190" s="14">
        <v>0</v>
      </c>
      <c r="G190" s="1"/>
      <c r="H190" s="31"/>
      <c r="I190" s="31"/>
    </row>
    <row r="191" spans="1:9" ht="18" customHeight="1">
      <c r="A191" s="48"/>
      <c r="B191" s="48"/>
      <c r="C191" s="12" t="s">
        <v>4</v>
      </c>
      <c r="D191" s="16">
        <v>12306000</v>
      </c>
      <c r="E191" s="16">
        <v>12306000</v>
      </c>
      <c r="F191" s="14">
        <f>E191/D191*100</f>
        <v>100</v>
      </c>
      <c r="G191" s="1"/>
      <c r="H191" s="31"/>
      <c r="I191" s="31"/>
    </row>
    <row r="192" spans="1:9" ht="21" customHeight="1">
      <c r="A192" s="48"/>
      <c r="B192" s="48"/>
      <c r="C192" s="43" t="s">
        <v>11</v>
      </c>
      <c r="D192" s="16">
        <v>44529003</v>
      </c>
      <c r="E192" s="16">
        <v>44529003</v>
      </c>
      <c r="F192" s="14">
        <f>E192/D192*100</f>
        <v>100</v>
      </c>
      <c r="G192" s="1"/>
      <c r="H192" s="31"/>
      <c r="I192" s="31"/>
    </row>
    <row r="193" spans="1:9" ht="21" customHeight="1">
      <c r="A193" s="48" t="s">
        <v>16</v>
      </c>
      <c r="B193" s="48" t="s">
        <v>46</v>
      </c>
      <c r="C193" s="12" t="s">
        <v>2</v>
      </c>
      <c r="D193" s="10">
        <f>D196+D197</f>
        <v>345841.7</v>
      </c>
      <c r="E193" s="10">
        <f>E196+E197</f>
        <v>345841.7</v>
      </c>
      <c r="F193" s="10">
        <f>E193/D193*100</f>
        <v>100</v>
      </c>
      <c r="G193" s="1"/>
      <c r="H193" s="31"/>
      <c r="I193" s="31"/>
    </row>
    <row r="194" spans="1:9" ht="16.5" customHeight="1">
      <c r="A194" s="48"/>
      <c r="B194" s="48"/>
      <c r="C194" s="12" t="s">
        <v>3</v>
      </c>
      <c r="D194" s="16"/>
      <c r="E194" s="16"/>
      <c r="F194" s="14"/>
      <c r="G194" s="1"/>
      <c r="H194" s="31"/>
      <c r="I194" s="31"/>
    </row>
    <row r="195" spans="1:9" ht="15.75" customHeight="1">
      <c r="A195" s="48"/>
      <c r="B195" s="48"/>
      <c r="C195" s="12" t="s">
        <v>8</v>
      </c>
      <c r="D195" s="16">
        <v>0</v>
      </c>
      <c r="E195" s="16">
        <v>0</v>
      </c>
      <c r="F195" s="14">
        <v>0</v>
      </c>
      <c r="G195" s="1"/>
      <c r="H195" s="31"/>
      <c r="I195" s="31"/>
    </row>
    <row r="196" spans="1:9" ht="18" customHeight="1">
      <c r="A196" s="48"/>
      <c r="B196" s="48"/>
      <c r="C196" s="12" t="s">
        <v>4</v>
      </c>
      <c r="D196" s="16">
        <v>290380</v>
      </c>
      <c r="E196" s="16">
        <v>290380</v>
      </c>
      <c r="F196" s="14">
        <f>E196/D196*100</f>
        <v>100</v>
      </c>
      <c r="G196" s="1"/>
      <c r="H196" s="31"/>
      <c r="I196" s="31"/>
    </row>
    <row r="197" spans="1:9" ht="14.25" customHeight="1">
      <c r="A197" s="48"/>
      <c r="B197" s="48"/>
      <c r="C197" s="43" t="s">
        <v>11</v>
      </c>
      <c r="D197" s="16">
        <v>55461.7</v>
      </c>
      <c r="E197" s="16">
        <v>55461.7</v>
      </c>
      <c r="F197" s="14">
        <f>E197/D197*100</f>
        <v>100</v>
      </c>
      <c r="G197" s="1"/>
      <c r="H197" s="31"/>
      <c r="I197" s="31"/>
    </row>
    <row r="198" spans="1:9" ht="17.25" customHeight="1">
      <c r="A198" s="55" t="s">
        <v>10</v>
      </c>
      <c r="B198" s="55" t="s">
        <v>47</v>
      </c>
      <c r="C198" s="12" t="s">
        <v>2</v>
      </c>
      <c r="D198" s="10">
        <f>D201+D202</f>
        <v>263770946.3</v>
      </c>
      <c r="E198" s="10">
        <f>E201+E202</f>
        <v>225675066.45999998</v>
      </c>
      <c r="F198" s="10">
        <f>E198/D198*100</f>
        <v>85.55721152220015</v>
      </c>
      <c r="G198" s="1"/>
      <c r="H198" s="31"/>
      <c r="I198" s="31"/>
    </row>
    <row r="199" spans="1:9" ht="18.75" customHeight="1">
      <c r="A199" s="55"/>
      <c r="B199" s="55"/>
      <c r="C199" s="12" t="s">
        <v>3</v>
      </c>
      <c r="D199" s="10"/>
      <c r="E199" s="10"/>
      <c r="F199" s="14"/>
      <c r="G199" s="1"/>
      <c r="H199" s="31"/>
      <c r="I199" s="31"/>
    </row>
    <row r="200" spans="1:9" ht="15.75" customHeight="1">
      <c r="A200" s="55"/>
      <c r="B200" s="55"/>
      <c r="C200" s="12" t="s">
        <v>0</v>
      </c>
      <c r="D200" s="14">
        <v>0</v>
      </c>
      <c r="E200" s="14">
        <v>0</v>
      </c>
      <c r="F200" s="14">
        <v>0</v>
      </c>
      <c r="G200" s="1"/>
      <c r="H200" s="31"/>
      <c r="I200" s="31"/>
    </row>
    <row r="201" spans="1:9" ht="19.5" customHeight="1">
      <c r="A201" s="55"/>
      <c r="B201" s="55"/>
      <c r="C201" s="12" t="s">
        <v>4</v>
      </c>
      <c r="D201" s="14">
        <f>D211+D216+D226+D231</f>
        <v>221775810.22</v>
      </c>
      <c r="E201" s="14">
        <f>E211+E216+E226+E231</f>
        <v>214737406.01</v>
      </c>
      <c r="F201" s="10">
        <f>E201/D201*100</f>
        <v>96.82634269128903</v>
      </c>
      <c r="G201" s="1"/>
      <c r="H201" s="31"/>
      <c r="I201" s="31"/>
    </row>
    <row r="202" spans="1:9" ht="15" customHeight="1">
      <c r="A202" s="55"/>
      <c r="B202" s="55"/>
      <c r="C202" s="12" t="s">
        <v>11</v>
      </c>
      <c r="D202" s="14">
        <f>D212+D227+D232+D243+D248+D217</f>
        <v>41995136.08</v>
      </c>
      <c r="E202" s="14">
        <f>E212+E227+E232+E243+E248+E217</f>
        <v>10937660.45</v>
      </c>
      <c r="F202" s="10">
        <f>E202/D202*100</f>
        <v>26.04506490743106</v>
      </c>
      <c r="G202" s="1"/>
      <c r="H202" s="31"/>
      <c r="I202" s="31"/>
    </row>
    <row r="203" spans="1:9" ht="0.75" customHeight="1">
      <c r="A203" s="48" t="s">
        <v>6</v>
      </c>
      <c r="B203" s="47" t="s">
        <v>63</v>
      </c>
      <c r="C203" s="12" t="s">
        <v>2</v>
      </c>
      <c r="D203" s="14"/>
      <c r="E203" s="14"/>
      <c r="F203" s="14"/>
      <c r="G203" s="1"/>
      <c r="H203" s="31"/>
      <c r="I203" s="31"/>
    </row>
    <row r="204" spans="1:9" ht="11.25" customHeight="1" hidden="1">
      <c r="A204" s="48"/>
      <c r="B204" s="47"/>
      <c r="C204" s="12" t="s">
        <v>3</v>
      </c>
      <c r="D204" s="16"/>
      <c r="E204" s="16"/>
      <c r="F204" s="14"/>
      <c r="G204" s="1"/>
      <c r="H204" s="31"/>
      <c r="I204" s="31"/>
    </row>
    <row r="205" spans="1:9" ht="15.75" customHeight="1" hidden="1">
      <c r="A205" s="48"/>
      <c r="B205" s="47"/>
      <c r="C205" s="12" t="s">
        <v>7</v>
      </c>
      <c r="D205" s="16"/>
      <c r="E205" s="16"/>
      <c r="F205" s="14"/>
      <c r="G205" s="1"/>
      <c r="H205" s="31"/>
      <c r="I205" s="31"/>
    </row>
    <row r="206" spans="1:9" ht="15" customHeight="1" hidden="1">
      <c r="A206" s="48"/>
      <c r="B206" s="47"/>
      <c r="C206" s="12" t="s">
        <v>4</v>
      </c>
      <c r="D206" s="16"/>
      <c r="E206" s="14"/>
      <c r="F206" s="14"/>
      <c r="G206" s="1"/>
      <c r="H206" s="31"/>
      <c r="I206" s="31"/>
    </row>
    <row r="207" spans="1:9" ht="15.75" customHeight="1" hidden="1">
      <c r="A207" s="48"/>
      <c r="B207" s="47"/>
      <c r="C207" s="43" t="s">
        <v>11</v>
      </c>
      <c r="D207" s="14"/>
      <c r="E207" s="14"/>
      <c r="F207" s="14"/>
      <c r="G207" s="1"/>
      <c r="H207" s="31"/>
      <c r="I207" s="31"/>
    </row>
    <row r="208" spans="1:9" ht="13.5" customHeight="1">
      <c r="A208" s="48" t="s">
        <v>88</v>
      </c>
      <c r="B208" s="47" t="s">
        <v>64</v>
      </c>
      <c r="C208" s="12" t="s">
        <v>2</v>
      </c>
      <c r="D208" s="10">
        <f>D211+D212</f>
        <v>190493109.41</v>
      </c>
      <c r="E208" s="10">
        <f>E211+E212</f>
        <v>189790028.08</v>
      </c>
      <c r="F208" s="10">
        <f>E208/D208*100</f>
        <v>99.63091508549701</v>
      </c>
      <c r="G208" s="1"/>
      <c r="H208" s="31"/>
      <c r="I208" s="31"/>
    </row>
    <row r="209" spans="1:9" ht="11.25" customHeight="1">
      <c r="A209" s="48"/>
      <c r="B209" s="47"/>
      <c r="C209" s="12" t="s">
        <v>3</v>
      </c>
      <c r="D209" s="16"/>
      <c r="E209" s="16"/>
      <c r="F209" s="14"/>
      <c r="G209" s="1"/>
      <c r="H209" s="31"/>
      <c r="I209" s="31"/>
    </row>
    <row r="210" spans="1:9" ht="18.75" customHeight="1">
      <c r="A210" s="48"/>
      <c r="B210" s="47"/>
      <c r="C210" s="12" t="s">
        <v>8</v>
      </c>
      <c r="D210" s="16"/>
      <c r="E210" s="16"/>
      <c r="F210" s="14"/>
      <c r="G210" s="1"/>
      <c r="H210" s="31"/>
      <c r="I210" s="31"/>
    </row>
    <row r="211" spans="1:9" ht="18.75" customHeight="1">
      <c r="A211" s="48"/>
      <c r="B211" s="47"/>
      <c r="C211" s="12" t="s">
        <v>4</v>
      </c>
      <c r="D211" s="14">
        <v>186824250.22</v>
      </c>
      <c r="E211" s="14">
        <v>186823250.22</v>
      </c>
      <c r="F211" s="14">
        <f>E211/D211*100</f>
        <v>99.99946473758153</v>
      </c>
      <c r="G211" s="1"/>
      <c r="H211" s="31"/>
      <c r="I211" s="31"/>
    </row>
    <row r="212" spans="1:9" ht="16.5" customHeight="1">
      <c r="A212" s="48"/>
      <c r="B212" s="47"/>
      <c r="C212" s="12" t="s">
        <v>11</v>
      </c>
      <c r="D212" s="14">
        <v>3668859.19</v>
      </c>
      <c r="E212" s="14">
        <v>2966777.86</v>
      </c>
      <c r="F212" s="14">
        <f>E212/D212*100</f>
        <v>80.86377008107526</v>
      </c>
      <c r="G212" s="1"/>
      <c r="H212" s="31"/>
      <c r="I212" s="31"/>
    </row>
    <row r="213" spans="1:9" ht="14.25" customHeight="1">
      <c r="A213" s="48" t="s">
        <v>88</v>
      </c>
      <c r="B213" s="47" t="s">
        <v>65</v>
      </c>
      <c r="C213" s="12" t="s">
        <v>2</v>
      </c>
      <c r="D213" s="10">
        <f>D215+D216+D217</f>
        <v>185000</v>
      </c>
      <c r="E213" s="10">
        <f>E215+E216+E217</f>
        <v>180284.59</v>
      </c>
      <c r="F213" s="10">
        <f>E213/D213*100</f>
        <v>97.45112972972973</v>
      </c>
      <c r="G213" s="1"/>
      <c r="H213" s="31"/>
      <c r="I213" s="31"/>
    </row>
    <row r="214" spans="1:9" ht="20.25" customHeight="1">
      <c r="A214" s="48"/>
      <c r="B214" s="47"/>
      <c r="C214" s="12" t="s">
        <v>3</v>
      </c>
      <c r="D214" s="16"/>
      <c r="E214" s="16"/>
      <c r="F214" s="14"/>
      <c r="G214" s="1"/>
      <c r="H214" s="31"/>
      <c r="I214" s="31"/>
    </row>
    <row r="215" spans="1:9" ht="15" customHeight="1">
      <c r="A215" s="48"/>
      <c r="B215" s="47"/>
      <c r="C215" s="12" t="s">
        <v>8</v>
      </c>
      <c r="D215" s="16">
        <v>0</v>
      </c>
      <c r="E215" s="16">
        <v>0</v>
      </c>
      <c r="F215" s="10">
        <v>0</v>
      </c>
      <c r="G215" s="1"/>
      <c r="H215" s="31"/>
      <c r="I215" s="31"/>
    </row>
    <row r="216" spans="1:9" ht="13.5" customHeight="1">
      <c r="A216" s="48"/>
      <c r="B216" s="47"/>
      <c r="C216" s="12" t="s">
        <v>4</v>
      </c>
      <c r="D216" s="14">
        <v>0</v>
      </c>
      <c r="E216" s="14">
        <v>0</v>
      </c>
      <c r="F216" s="14">
        <v>0</v>
      </c>
      <c r="G216" s="1"/>
      <c r="H216" s="31"/>
      <c r="I216" s="31"/>
    </row>
    <row r="217" spans="1:9" ht="41.25" customHeight="1">
      <c r="A217" s="48"/>
      <c r="B217" s="47"/>
      <c r="C217" s="43" t="s">
        <v>11</v>
      </c>
      <c r="D217" s="14">
        <v>185000</v>
      </c>
      <c r="E217" s="14">
        <v>180284.59</v>
      </c>
      <c r="F217" s="10">
        <f>E217/D217*100</f>
        <v>97.45112972972973</v>
      </c>
      <c r="G217" s="1"/>
      <c r="H217" s="31"/>
      <c r="I217" s="31"/>
    </row>
    <row r="218" spans="1:9" ht="0.75" customHeight="1">
      <c r="A218" s="57" t="s">
        <v>32</v>
      </c>
      <c r="B218" s="47" t="s">
        <v>66</v>
      </c>
      <c r="C218" s="12" t="s">
        <v>2</v>
      </c>
      <c r="D218" s="14"/>
      <c r="E218" s="14"/>
      <c r="F218" s="14"/>
      <c r="G218" s="1"/>
      <c r="H218" s="31"/>
      <c r="I218" s="31"/>
    </row>
    <row r="219" spans="1:9" ht="11.25" customHeight="1" hidden="1">
      <c r="A219" s="57"/>
      <c r="B219" s="47"/>
      <c r="C219" s="12" t="s">
        <v>3</v>
      </c>
      <c r="D219" s="16"/>
      <c r="E219" s="16"/>
      <c r="F219" s="14"/>
      <c r="G219" s="1"/>
      <c r="H219" s="31"/>
      <c r="I219" s="31"/>
    </row>
    <row r="220" spans="1:9" ht="15" customHeight="1" hidden="1">
      <c r="A220" s="57"/>
      <c r="B220" s="47"/>
      <c r="C220" s="12" t="s">
        <v>8</v>
      </c>
      <c r="D220" s="16"/>
      <c r="E220" s="16"/>
      <c r="F220" s="14"/>
      <c r="G220" s="1"/>
      <c r="H220" s="31"/>
      <c r="I220" s="31"/>
    </row>
    <row r="221" spans="1:9" ht="13.5" customHeight="1" hidden="1">
      <c r="A221" s="57"/>
      <c r="B221" s="47"/>
      <c r="C221" s="12" t="s">
        <v>4</v>
      </c>
      <c r="D221" s="16"/>
      <c r="E221" s="16"/>
      <c r="F221" s="14"/>
      <c r="G221" s="1"/>
      <c r="H221" s="31"/>
      <c r="I221" s="31"/>
    </row>
    <row r="222" spans="1:9" ht="15" customHeight="1" hidden="1">
      <c r="A222" s="57"/>
      <c r="B222" s="47"/>
      <c r="C222" s="43" t="s">
        <v>11</v>
      </c>
      <c r="D222" s="16"/>
      <c r="E222" s="16"/>
      <c r="F222" s="14"/>
      <c r="G222" s="1"/>
      <c r="H222" s="31"/>
      <c r="I222" s="31"/>
    </row>
    <row r="223" spans="1:9" ht="16.5" customHeight="1">
      <c r="A223" s="57" t="s">
        <v>88</v>
      </c>
      <c r="B223" s="47" t="s">
        <v>67</v>
      </c>
      <c r="C223" s="12" t="s">
        <v>2</v>
      </c>
      <c r="D223" s="10">
        <f>D226+D227</f>
        <v>53214773.03</v>
      </c>
      <c r="E223" s="10">
        <f>E226+E227</f>
        <v>24742773.93</v>
      </c>
      <c r="F223" s="10">
        <f>E223/D223*100</f>
        <v>46.496062129309806</v>
      </c>
      <c r="G223" s="1"/>
      <c r="H223" s="31"/>
      <c r="I223" s="31"/>
    </row>
    <row r="224" spans="1:9" ht="18.75" customHeight="1">
      <c r="A224" s="57"/>
      <c r="B224" s="47"/>
      <c r="C224" s="12" t="s">
        <v>3</v>
      </c>
      <c r="D224" s="16"/>
      <c r="E224" s="16"/>
      <c r="F224" s="14"/>
      <c r="G224" s="1"/>
      <c r="H224" s="31"/>
      <c r="I224" s="31"/>
    </row>
    <row r="225" spans="1:9" ht="17.25" customHeight="1">
      <c r="A225" s="57"/>
      <c r="B225" s="47"/>
      <c r="C225" s="12" t="s">
        <v>8</v>
      </c>
      <c r="D225" s="16"/>
      <c r="E225" s="16"/>
      <c r="F225" s="14"/>
      <c r="G225" s="1"/>
      <c r="H225" s="31"/>
      <c r="I225" s="31"/>
    </row>
    <row r="226" spans="1:9" ht="15.75" customHeight="1">
      <c r="A226" s="57"/>
      <c r="B226" s="47"/>
      <c r="C226" s="12" t="s">
        <v>4</v>
      </c>
      <c r="D226" s="16">
        <v>22300000</v>
      </c>
      <c r="E226" s="16">
        <v>21175995.79</v>
      </c>
      <c r="F226" s="14">
        <f>E226/D226*100</f>
        <v>94.95962237668161</v>
      </c>
      <c r="G226" s="1"/>
      <c r="H226" s="31"/>
      <c r="I226" s="31"/>
    </row>
    <row r="227" spans="1:9" ht="15.75" customHeight="1">
      <c r="A227" s="57"/>
      <c r="B227" s="47"/>
      <c r="C227" s="43" t="s">
        <v>11</v>
      </c>
      <c r="D227" s="16">
        <v>30914773.03</v>
      </c>
      <c r="E227" s="16">
        <v>3566778.14</v>
      </c>
      <c r="F227" s="14">
        <f>E227/D227*100</f>
        <v>11.537455366529016</v>
      </c>
      <c r="G227" s="1"/>
      <c r="H227" s="31"/>
      <c r="I227" s="31"/>
    </row>
    <row r="228" spans="1:9" ht="17.25" customHeight="1">
      <c r="A228" s="57" t="s">
        <v>88</v>
      </c>
      <c r="B228" s="47" t="s">
        <v>68</v>
      </c>
      <c r="C228" s="12" t="s">
        <v>2</v>
      </c>
      <c r="D228" s="10">
        <f>D230+D231+D232</f>
        <v>14832921.4</v>
      </c>
      <c r="E228" s="10">
        <f>E230+E231+E232</f>
        <v>8892899.4</v>
      </c>
      <c r="F228" s="10">
        <f>E228/D228*100</f>
        <v>59.953795750579516</v>
      </c>
      <c r="G228" s="1"/>
      <c r="H228" s="31"/>
      <c r="I228" s="31"/>
    </row>
    <row r="229" spans="1:9" ht="18.75" customHeight="1">
      <c r="A229" s="57"/>
      <c r="B229" s="47"/>
      <c r="C229" s="12" t="s">
        <v>3</v>
      </c>
      <c r="D229" s="16"/>
      <c r="E229" s="16"/>
      <c r="F229" s="14"/>
      <c r="G229" s="1"/>
      <c r="H229" s="31"/>
      <c r="I229" s="31"/>
    </row>
    <row r="230" spans="1:9" ht="20.25" customHeight="1">
      <c r="A230" s="57"/>
      <c r="B230" s="47"/>
      <c r="C230" s="12" t="s">
        <v>8</v>
      </c>
      <c r="D230" s="16">
        <v>0</v>
      </c>
      <c r="E230" s="16">
        <v>0</v>
      </c>
      <c r="F230" s="14">
        <v>0</v>
      </c>
      <c r="G230" s="1"/>
      <c r="H230" s="31"/>
      <c r="I230" s="31"/>
    </row>
    <row r="231" spans="1:9" ht="20.25" customHeight="1">
      <c r="A231" s="57"/>
      <c r="B231" s="47"/>
      <c r="C231" s="12" t="s">
        <v>4</v>
      </c>
      <c r="D231" s="16">
        <v>12651560</v>
      </c>
      <c r="E231" s="16">
        <v>6738160</v>
      </c>
      <c r="F231" s="10">
        <f>E231/D231*100</f>
        <v>53.259518984220136</v>
      </c>
      <c r="G231" s="1"/>
      <c r="H231" s="31"/>
      <c r="I231" s="31"/>
    </row>
    <row r="232" spans="1:9" ht="22.5" customHeight="1">
      <c r="A232" s="57"/>
      <c r="B232" s="47"/>
      <c r="C232" s="43" t="s">
        <v>11</v>
      </c>
      <c r="D232" s="16">
        <v>2181361.4</v>
      </c>
      <c r="E232" s="16">
        <v>2154739.4</v>
      </c>
      <c r="F232" s="14">
        <f>E232/D232*100</f>
        <v>98.77956949270305</v>
      </c>
      <c r="G232" s="1"/>
      <c r="H232" s="31"/>
      <c r="I232" s="31"/>
    </row>
    <row r="233" spans="1:9" ht="1.5" customHeight="1" hidden="1">
      <c r="A233" s="57" t="s">
        <v>37</v>
      </c>
      <c r="B233" s="47" t="s">
        <v>69</v>
      </c>
      <c r="C233" s="12" t="s">
        <v>2</v>
      </c>
      <c r="D233" s="14"/>
      <c r="E233" s="14"/>
      <c r="F233" s="14" t="e">
        <f aca="true" t="shared" si="0" ref="F233:F238">E233/D233*100</f>
        <v>#DIV/0!</v>
      </c>
      <c r="G233" s="1"/>
      <c r="H233" s="31"/>
      <c r="I233" s="31"/>
    </row>
    <row r="234" spans="1:9" ht="13.5" customHeight="1" hidden="1">
      <c r="A234" s="57"/>
      <c r="B234" s="47"/>
      <c r="C234" s="12" t="s">
        <v>3</v>
      </c>
      <c r="D234" s="16"/>
      <c r="E234" s="16"/>
      <c r="F234" s="14" t="e">
        <f t="shared" si="0"/>
        <v>#DIV/0!</v>
      </c>
      <c r="G234" s="1"/>
      <c r="H234" s="31"/>
      <c r="I234" s="31"/>
    </row>
    <row r="235" spans="1:9" ht="11.25" customHeight="1" hidden="1">
      <c r="A235" s="57"/>
      <c r="B235" s="47"/>
      <c r="C235" s="12" t="s">
        <v>8</v>
      </c>
      <c r="D235" s="16"/>
      <c r="E235" s="16"/>
      <c r="F235" s="14" t="e">
        <f t="shared" si="0"/>
        <v>#DIV/0!</v>
      </c>
      <c r="G235" s="1"/>
      <c r="H235" s="31"/>
      <c r="I235" s="31"/>
    </row>
    <row r="236" spans="1:9" ht="11.25" customHeight="1" hidden="1">
      <c r="A236" s="57"/>
      <c r="B236" s="47"/>
      <c r="C236" s="12" t="s">
        <v>4</v>
      </c>
      <c r="D236" s="16"/>
      <c r="E236" s="16"/>
      <c r="F236" s="14" t="e">
        <f t="shared" si="0"/>
        <v>#DIV/0!</v>
      </c>
      <c r="G236" s="1"/>
      <c r="H236" s="31"/>
      <c r="I236" s="31"/>
    </row>
    <row r="237" spans="1:9" ht="11.25" customHeight="1" hidden="1">
      <c r="A237" s="57"/>
      <c r="B237" s="47"/>
      <c r="C237" s="43" t="s">
        <v>11</v>
      </c>
      <c r="D237" s="16"/>
      <c r="E237" s="16"/>
      <c r="F237" s="14" t="e">
        <f t="shared" si="0"/>
        <v>#DIV/0!</v>
      </c>
      <c r="G237" s="1"/>
      <c r="H237" s="31"/>
      <c r="I237" s="31"/>
    </row>
    <row r="238" spans="1:9" ht="21.75" customHeight="1" hidden="1">
      <c r="A238" s="57"/>
      <c r="B238" s="47"/>
      <c r="C238" s="13" t="s">
        <v>50</v>
      </c>
      <c r="D238" s="16"/>
      <c r="E238" s="16"/>
      <c r="F238" s="14" t="e">
        <f t="shared" si="0"/>
        <v>#DIV/0!</v>
      </c>
      <c r="G238" s="1"/>
      <c r="H238" s="31"/>
      <c r="I238" s="31"/>
    </row>
    <row r="239" spans="1:9" ht="21.75" customHeight="1">
      <c r="A239" s="57" t="s">
        <v>88</v>
      </c>
      <c r="B239" s="53" t="s">
        <v>83</v>
      </c>
      <c r="C239" s="12" t="s">
        <v>2</v>
      </c>
      <c r="D239" s="11">
        <f>D243</f>
        <v>2976062</v>
      </c>
      <c r="E239" s="11">
        <f>E243</f>
        <v>0</v>
      </c>
      <c r="F239" s="11">
        <f>F243</f>
        <v>0</v>
      </c>
      <c r="G239" s="1"/>
      <c r="H239" s="31"/>
      <c r="I239" s="31"/>
    </row>
    <row r="240" spans="1:9" ht="21.75" customHeight="1">
      <c r="A240" s="57"/>
      <c r="B240" s="54"/>
      <c r="C240" s="12" t="s">
        <v>3</v>
      </c>
      <c r="D240" s="16"/>
      <c r="E240" s="16"/>
      <c r="F240" s="14"/>
      <c r="G240" s="1"/>
      <c r="H240" s="31"/>
      <c r="I240" s="31"/>
    </row>
    <row r="241" spans="1:9" ht="21.75" customHeight="1">
      <c r="A241" s="57"/>
      <c r="B241" s="54"/>
      <c r="C241" s="12" t="s">
        <v>8</v>
      </c>
      <c r="D241" s="16">
        <v>0</v>
      </c>
      <c r="E241" s="16">
        <v>0</v>
      </c>
      <c r="F241" s="14">
        <v>0</v>
      </c>
      <c r="G241" s="1"/>
      <c r="H241" s="31"/>
      <c r="I241" s="31"/>
    </row>
    <row r="242" spans="1:9" ht="21.75" customHeight="1">
      <c r="A242" s="57"/>
      <c r="B242" s="54"/>
      <c r="C242" s="12" t="s">
        <v>4</v>
      </c>
      <c r="D242" s="16">
        <v>0</v>
      </c>
      <c r="E242" s="16">
        <v>0</v>
      </c>
      <c r="F242" s="14">
        <v>0</v>
      </c>
      <c r="G242" s="1"/>
      <c r="H242" s="31"/>
      <c r="I242" s="31"/>
    </row>
    <row r="243" spans="1:9" ht="21.75" customHeight="1">
      <c r="A243" s="57"/>
      <c r="B243" s="56"/>
      <c r="C243" s="43" t="s">
        <v>11</v>
      </c>
      <c r="D243" s="16">
        <v>2976062</v>
      </c>
      <c r="E243" s="16">
        <v>0</v>
      </c>
      <c r="F243" s="14">
        <f>E243/D243*100</f>
        <v>0</v>
      </c>
      <c r="G243" s="1"/>
      <c r="H243" s="31"/>
      <c r="I243" s="31"/>
    </row>
    <row r="244" spans="1:9" ht="21.75" customHeight="1">
      <c r="A244" s="57" t="s">
        <v>88</v>
      </c>
      <c r="B244" s="53" t="s">
        <v>66</v>
      </c>
      <c r="C244" s="12" t="s">
        <v>2</v>
      </c>
      <c r="D244" s="11">
        <f>D247+D248</f>
        <v>2069080.46</v>
      </c>
      <c r="E244" s="11">
        <f>E247+E248</f>
        <v>2069080.46</v>
      </c>
      <c r="F244" s="14">
        <f>E244/D244*100</f>
        <v>100</v>
      </c>
      <c r="G244" s="1"/>
      <c r="H244" s="31"/>
      <c r="I244" s="31"/>
    </row>
    <row r="245" spans="1:9" ht="15" customHeight="1">
      <c r="A245" s="57"/>
      <c r="B245" s="54"/>
      <c r="C245" s="12" t="s">
        <v>3</v>
      </c>
      <c r="D245" s="16"/>
      <c r="E245" s="16"/>
      <c r="F245" s="14"/>
      <c r="G245" s="1"/>
      <c r="H245" s="31"/>
      <c r="I245" s="31"/>
    </row>
    <row r="246" spans="1:9" ht="18" customHeight="1">
      <c r="A246" s="57"/>
      <c r="B246" s="54"/>
      <c r="C246" s="12" t="s">
        <v>8</v>
      </c>
      <c r="D246" s="16">
        <v>0</v>
      </c>
      <c r="E246" s="16">
        <v>0</v>
      </c>
      <c r="F246" s="14">
        <v>0</v>
      </c>
      <c r="G246" s="1"/>
      <c r="H246" s="31"/>
      <c r="I246" s="31"/>
    </row>
    <row r="247" spans="1:9" ht="21.75" customHeight="1">
      <c r="A247" s="57"/>
      <c r="B247" s="54"/>
      <c r="C247" s="12" t="s">
        <v>4</v>
      </c>
      <c r="D247" s="16">
        <v>0</v>
      </c>
      <c r="E247" s="16">
        <v>0</v>
      </c>
      <c r="F247" s="14">
        <v>0</v>
      </c>
      <c r="G247" s="1"/>
      <c r="H247" s="31"/>
      <c r="I247" s="31"/>
    </row>
    <row r="248" spans="1:9" ht="21.75" customHeight="1">
      <c r="A248" s="57"/>
      <c r="B248" s="56"/>
      <c r="C248" s="43" t="s">
        <v>11</v>
      </c>
      <c r="D248" s="16">
        <v>2069080.46</v>
      </c>
      <c r="E248" s="16">
        <v>2069080.46</v>
      </c>
      <c r="F248" s="14">
        <f>E248/D248*100</f>
        <v>100</v>
      </c>
      <c r="G248" s="1"/>
      <c r="H248" s="31"/>
      <c r="I248" s="31"/>
    </row>
    <row r="249" spans="1:9" ht="17.25" customHeight="1">
      <c r="A249" s="55" t="s">
        <v>10</v>
      </c>
      <c r="B249" s="55" t="s">
        <v>70</v>
      </c>
      <c r="C249" s="13" t="s">
        <v>2</v>
      </c>
      <c r="D249" s="10">
        <f>D251+D252+D253</f>
        <v>135149647.28</v>
      </c>
      <c r="E249" s="10">
        <f>E251+E252+E253</f>
        <v>134038614.86</v>
      </c>
      <c r="F249" s="10">
        <f>E249/D249*100</f>
        <v>99.17792429180507</v>
      </c>
      <c r="G249" s="1"/>
      <c r="H249" s="31"/>
      <c r="I249" s="31"/>
    </row>
    <row r="250" spans="1:9" ht="22.5" customHeight="1">
      <c r="A250" s="55"/>
      <c r="B250" s="55"/>
      <c r="C250" s="13" t="s">
        <v>3</v>
      </c>
      <c r="D250" s="14"/>
      <c r="E250" s="14"/>
      <c r="F250" s="14"/>
      <c r="G250" s="1"/>
      <c r="H250" s="31"/>
      <c r="I250" s="31"/>
    </row>
    <row r="251" spans="1:9" ht="15.75" customHeight="1">
      <c r="A251" s="55"/>
      <c r="B251" s="55"/>
      <c r="C251" s="13" t="s">
        <v>0</v>
      </c>
      <c r="D251" s="16">
        <f>D256</f>
        <v>5944770.03</v>
      </c>
      <c r="E251" s="16">
        <f>E256</f>
        <v>5944770.03</v>
      </c>
      <c r="F251" s="14">
        <f>E251/D251*100</f>
        <v>100</v>
      </c>
      <c r="G251" s="1"/>
      <c r="H251" s="31"/>
      <c r="I251" s="31"/>
    </row>
    <row r="252" spans="1:9" ht="18" customHeight="1">
      <c r="A252" s="55"/>
      <c r="B252" s="55"/>
      <c r="C252" s="13" t="s">
        <v>4</v>
      </c>
      <c r="D252" s="16">
        <f>D257+D262</f>
        <v>49855049.97</v>
      </c>
      <c r="E252" s="16">
        <f>E257+E262</f>
        <v>49696907.17</v>
      </c>
      <c r="F252" s="14">
        <f>E252/D252*100</f>
        <v>99.68279482199866</v>
      </c>
      <c r="G252" s="1"/>
      <c r="H252" s="31"/>
      <c r="I252" s="31"/>
    </row>
    <row r="253" spans="1:9" ht="18.75" customHeight="1">
      <c r="A253" s="55"/>
      <c r="B253" s="55"/>
      <c r="C253" s="43" t="s">
        <v>11</v>
      </c>
      <c r="D253" s="16">
        <f>D258+D263</f>
        <v>79349827.28</v>
      </c>
      <c r="E253" s="16">
        <f>E258+E263</f>
        <v>78396937.66</v>
      </c>
      <c r="F253" s="14">
        <f>E253/D253*100</f>
        <v>98.79912829975349</v>
      </c>
      <c r="G253" s="1"/>
      <c r="H253" s="31"/>
      <c r="I253" s="31"/>
    </row>
    <row r="254" spans="1:9" ht="16.5" customHeight="1">
      <c r="A254" s="48" t="s">
        <v>6</v>
      </c>
      <c r="B254" s="48" t="s">
        <v>48</v>
      </c>
      <c r="C254" s="13" t="s">
        <v>2</v>
      </c>
      <c r="D254" s="10">
        <f>D256+D257+D258</f>
        <v>119980509</v>
      </c>
      <c r="E254" s="10">
        <f>E256+E257+E258</f>
        <v>119822366.2</v>
      </c>
      <c r="F254" s="10">
        <f>E254/D254*100</f>
        <v>99.86819292456912</v>
      </c>
      <c r="G254" s="1"/>
      <c r="H254" s="31"/>
      <c r="I254" s="31"/>
    </row>
    <row r="255" spans="1:9" ht="18" customHeight="1">
      <c r="A255" s="48"/>
      <c r="B255" s="48"/>
      <c r="C255" s="13" t="s">
        <v>3</v>
      </c>
      <c r="D255" s="16"/>
      <c r="E255" s="16"/>
      <c r="F255" s="14"/>
      <c r="G255" s="1"/>
      <c r="H255" s="31"/>
      <c r="I255" s="31"/>
    </row>
    <row r="256" spans="1:9" ht="14.25" customHeight="1">
      <c r="A256" s="48"/>
      <c r="B256" s="48"/>
      <c r="C256" s="13" t="s">
        <v>7</v>
      </c>
      <c r="D256" s="16">
        <v>5944770.03</v>
      </c>
      <c r="E256" s="16">
        <v>5944770.03</v>
      </c>
      <c r="F256" s="14">
        <f>E256/D256*100</f>
        <v>100</v>
      </c>
      <c r="G256" s="1"/>
      <c r="H256" s="31"/>
      <c r="I256" s="31"/>
    </row>
    <row r="257" spans="1:9" ht="15" customHeight="1">
      <c r="A257" s="48"/>
      <c r="B257" s="48"/>
      <c r="C257" s="13" t="s">
        <v>4</v>
      </c>
      <c r="D257" s="16">
        <v>49380049.97</v>
      </c>
      <c r="E257" s="16">
        <v>49221907.17</v>
      </c>
      <c r="F257" s="14">
        <f>E257/D257*100</f>
        <v>99.67974353995982</v>
      </c>
      <c r="G257" s="1"/>
      <c r="H257" s="31"/>
      <c r="I257" s="31"/>
    </row>
    <row r="258" spans="1:9" ht="22.5" customHeight="1">
      <c r="A258" s="48"/>
      <c r="B258" s="48"/>
      <c r="C258" s="43" t="s">
        <v>11</v>
      </c>
      <c r="D258" s="16">
        <v>64655689</v>
      </c>
      <c r="E258" s="16">
        <v>64655689</v>
      </c>
      <c r="F258" s="14">
        <f>E258/D258*100</f>
        <v>100</v>
      </c>
      <c r="G258" s="1"/>
      <c r="H258" s="31"/>
      <c r="I258" s="31"/>
    </row>
    <row r="259" spans="1:9" ht="14.25" customHeight="1">
      <c r="A259" s="48" t="s">
        <v>14</v>
      </c>
      <c r="B259" s="48" t="s">
        <v>71</v>
      </c>
      <c r="C259" s="13" t="s">
        <v>2</v>
      </c>
      <c r="D259" s="10">
        <f>D262+D263</f>
        <v>15169138.28</v>
      </c>
      <c r="E259" s="10">
        <f>E262+E263</f>
        <v>14216248.66</v>
      </c>
      <c r="F259" s="10">
        <f>E259/D259*100</f>
        <v>93.71823499521821</v>
      </c>
      <c r="G259" s="1"/>
      <c r="H259" s="31"/>
      <c r="I259" s="31"/>
    </row>
    <row r="260" spans="1:9" ht="18" customHeight="1">
      <c r="A260" s="48"/>
      <c r="B260" s="48"/>
      <c r="C260" s="13" t="s">
        <v>3</v>
      </c>
      <c r="D260" s="16"/>
      <c r="E260" s="16"/>
      <c r="F260" s="14"/>
      <c r="G260" s="1"/>
      <c r="H260" s="31"/>
      <c r="I260" s="31"/>
    </row>
    <row r="261" spans="1:9" ht="16.5" customHeight="1">
      <c r="A261" s="48"/>
      <c r="B261" s="48"/>
      <c r="C261" s="13" t="s">
        <v>8</v>
      </c>
      <c r="D261" s="16">
        <v>0</v>
      </c>
      <c r="E261" s="16">
        <v>0</v>
      </c>
      <c r="F261" s="14">
        <v>0</v>
      </c>
      <c r="G261" s="1"/>
      <c r="H261" s="31"/>
      <c r="I261" s="31"/>
    </row>
    <row r="262" spans="1:9" ht="16.5" customHeight="1">
      <c r="A262" s="48"/>
      <c r="B262" s="48"/>
      <c r="C262" s="13" t="s">
        <v>4</v>
      </c>
      <c r="D262" s="16">
        <v>475000</v>
      </c>
      <c r="E262" s="16">
        <v>475000</v>
      </c>
      <c r="F262" s="14">
        <f>E262/D262*100</f>
        <v>100</v>
      </c>
      <c r="G262" s="1"/>
      <c r="H262" s="31"/>
      <c r="I262" s="31"/>
    </row>
    <row r="263" spans="1:9" ht="15" customHeight="1">
      <c r="A263" s="48"/>
      <c r="B263" s="48"/>
      <c r="C263" s="43" t="s">
        <v>11</v>
      </c>
      <c r="D263" s="16">
        <v>14694138.28</v>
      </c>
      <c r="E263" s="16">
        <v>13741248.66</v>
      </c>
      <c r="F263" s="14">
        <f>E263/D263*100</f>
        <v>93.51517181992928</v>
      </c>
      <c r="G263" s="1"/>
      <c r="H263" s="31"/>
      <c r="I263" s="31"/>
    </row>
    <row r="264" spans="1:9" ht="19.5" customHeight="1">
      <c r="A264" s="55" t="s">
        <v>10</v>
      </c>
      <c r="B264" s="55" t="s">
        <v>72</v>
      </c>
      <c r="C264" s="30" t="s">
        <v>2</v>
      </c>
      <c r="D264" s="10">
        <f>D266+D267+D268+D269</f>
        <v>1297859524.3700001</v>
      </c>
      <c r="E264" s="10">
        <f>E266+E267+E268+E269</f>
        <v>1262261677.27</v>
      </c>
      <c r="F264" s="10">
        <f>E264/D264*100</f>
        <v>97.25718797515626</v>
      </c>
      <c r="G264" s="1"/>
      <c r="H264" s="31"/>
      <c r="I264" s="31"/>
    </row>
    <row r="265" spans="1:9" ht="14.25" customHeight="1">
      <c r="A265" s="55"/>
      <c r="B265" s="55"/>
      <c r="C265" s="30" t="s">
        <v>3</v>
      </c>
      <c r="D265" s="14"/>
      <c r="E265" s="14"/>
      <c r="F265" s="14"/>
      <c r="G265" s="1"/>
      <c r="H265" s="31"/>
      <c r="I265" s="31"/>
    </row>
    <row r="266" spans="1:9" ht="24" customHeight="1">
      <c r="A266" s="55"/>
      <c r="B266" s="55"/>
      <c r="C266" s="30" t="s">
        <v>0</v>
      </c>
      <c r="D266" s="16">
        <f>D272+D278+D283</f>
        <v>0</v>
      </c>
      <c r="E266" s="16">
        <f>E272+E278+E283</f>
        <v>0</v>
      </c>
      <c r="F266" s="16">
        <f>F272+F278+F283</f>
        <v>0</v>
      </c>
      <c r="G266" s="1"/>
      <c r="H266" s="31"/>
      <c r="I266" s="31"/>
    </row>
    <row r="267" spans="1:9" ht="19.5" customHeight="1">
      <c r="A267" s="55"/>
      <c r="B267" s="55"/>
      <c r="C267" s="30" t="s">
        <v>4</v>
      </c>
      <c r="D267" s="14">
        <f>D273+D279+D284</f>
        <v>808786103.1</v>
      </c>
      <c r="E267" s="14">
        <f>E273+E279+E284</f>
        <v>792711011</v>
      </c>
      <c r="F267" s="16">
        <f>E267/D267*100</f>
        <v>98.01244209830192</v>
      </c>
      <c r="G267" s="1"/>
      <c r="H267" s="31"/>
      <c r="I267" s="31"/>
    </row>
    <row r="268" spans="1:9" ht="18.75" customHeight="1">
      <c r="A268" s="55"/>
      <c r="B268" s="55"/>
      <c r="C268" s="30" t="s">
        <v>11</v>
      </c>
      <c r="D268" s="14">
        <f>D274+D280+D285</f>
        <v>484518217.89</v>
      </c>
      <c r="E268" s="14">
        <f>E274+E280+E285</f>
        <v>466699746.89</v>
      </c>
      <c r="F268" s="16">
        <f>E268/D268*100</f>
        <v>96.32243528889448</v>
      </c>
      <c r="G268" s="1"/>
      <c r="H268" s="31"/>
      <c r="I268" s="31"/>
    </row>
    <row r="269" spans="1:9" ht="24" customHeight="1">
      <c r="A269" s="55"/>
      <c r="B269" s="55"/>
      <c r="C269" s="30" t="s">
        <v>22</v>
      </c>
      <c r="D269" s="14">
        <f>D275</f>
        <v>4555203.38</v>
      </c>
      <c r="E269" s="14">
        <f>E275</f>
        <v>2850919.38</v>
      </c>
      <c r="F269" s="16">
        <f>E269/D269*100</f>
        <v>62.585995446815815</v>
      </c>
      <c r="G269" s="1"/>
      <c r="H269" s="31"/>
      <c r="I269" s="31"/>
    </row>
    <row r="270" spans="1:9" ht="14.25" customHeight="1">
      <c r="A270" s="47" t="s">
        <v>6</v>
      </c>
      <c r="B270" s="47" t="s">
        <v>73</v>
      </c>
      <c r="C270" s="30" t="s">
        <v>2</v>
      </c>
      <c r="D270" s="10">
        <f>D272+D273+D274+D275</f>
        <v>1212907021.27</v>
      </c>
      <c r="E270" s="10">
        <f>E272+E273+E274+E275</f>
        <v>1184057704.6000001</v>
      </c>
      <c r="F270" s="10">
        <f>E270/D270*100</f>
        <v>97.62147335582306</v>
      </c>
      <c r="G270" s="1"/>
      <c r="H270" s="31"/>
      <c r="I270" s="31"/>
    </row>
    <row r="271" spans="1:9" ht="15.75" customHeight="1">
      <c r="A271" s="47"/>
      <c r="B271" s="47"/>
      <c r="C271" s="30" t="s">
        <v>3</v>
      </c>
      <c r="D271" s="16"/>
      <c r="E271" s="16"/>
      <c r="F271" s="14"/>
      <c r="G271" s="1"/>
      <c r="H271" s="31"/>
      <c r="I271" s="31"/>
    </row>
    <row r="272" spans="1:9" ht="28.5" customHeight="1">
      <c r="A272" s="47"/>
      <c r="B272" s="47"/>
      <c r="C272" s="30" t="s">
        <v>0</v>
      </c>
      <c r="D272" s="14">
        <v>0</v>
      </c>
      <c r="E272" s="14">
        <v>0</v>
      </c>
      <c r="F272" s="14">
        <v>0</v>
      </c>
      <c r="G272" s="1"/>
      <c r="H272" s="31"/>
      <c r="I272" s="31"/>
    </row>
    <row r="273" spans="1:9" ht="25.5" customHeight="1">
      <c r="A273" s="47"/>
      <c r="B273" s="47"/>
      <c r="C273" s="30" t="s">
        <v>4</v>
      </c>
      <c r="D273" s="14">
        <v>723833600</v>
      </c>
      <c r="E273" s="14">
        <v>714507038.33</v>
      </c>
      <c r="F273" s="14">
        <f>E273/D273*100</f>
        <v>98.71150473396096</v>
      </c>
      <c r="G273" s="1"/>
      <c r="H273" s="31"/>
      <c r="I273" s="31"/>
    </row>
    <row r="274" spans="1:9" ht="23.25" customHeight="1">
      <c r="A274" s="47"/>
      <c r="B274" s="47"/>
      <c r="C274" s="30" t="s">
        <v>11</v>
      </c>
      <c r="D274" s="14">
        <v>484518217.89</v>
      </c>
      <c r="E274" s="14">
        <v>466699746.89</v>
      </c>
      <c r="F274" s="14">
        <f>E274/D274*100</f>
        <v>96.32243528889448</v>
      </c>
      <c r="G274" s="1"/>
      <c r="H274" s="31"/>
      <c r="I274" s="31"/>
    </row>
    <row r="275" spans="1:9" ht="21" customHeight="1">
      <c r="A275" s="47"/>
      <c r="B275" s="47"/>
      <c r="C275" s="30" t="s">
        <v>22</v>
      </c>
      <c r="D275" s="14">
        <v>4555203.38</v>
      </c>
      <c r="E275" s="14">
        <v>2850919.38</v>
      </c>
      <c r="F275" s="14">
        <f>E275/D275*100</f>
        <v>62.585995446815815</v>
      </c>
      <c r="G275" s="1"/>
      <c r="H275" s="31"/>
      <c r="I275" s="31"/>
    </row>
    <row r="276" spans="1:9" ht="17.25" customHeight="1">
      <c r="A276" s="48" t="s">
        <v>14</v>
      </c>
      <c r="B276" s="48" t="s">
        <v>74</v>
      </c>
      <c r="C276" s="30" t="s">
        <v>2</v>
      </c>
      <c r="D276" s="10">
        <f>D279</f>
        <v>10632611.6</v>
      </c>
      <c r="E276" s="10">
        <f>E279</f>
        <v>6686630.6</v>
      </c>
      <c r="F276" s="10">
        <f>E276/D276*100</f>
        <v>62.887941848642335</v>
      </c>
      <c r="G276" s="1"/>
      <c r="H276" s="31"/>
      <c r="I276" s="31"/>
    </row>
    <row r="277" spans="1:9" ht="16.5" customHeight="1">
      <c r="A277" s="48"/>
      <c r="B277" s="48"/>
      <c r="C277" s="30" t="s">
        <v>3</v>
      </c>
      <c r="D277" s="16"/>
      <c r="E277" s="16"/>
      <c r="F277" s="14"/>
      <c r="G277" s="1"/>
      <c r="H277" s="31"/>
      <c r="I277" s="31"/>
    </row>
    <row r="278" spans="1:9" ht="17.25" customHeight="1">
      <c r="A278" s="48"/>
      <c r="B278" s="48"/>
      <c r="C278" s="30" t="s">
        <v>7</v>
      </c>
      <c r="D278" s="16">
        <v>0</v>
      </c>
      <c r="E278" s="16">
        <v>0</v>
      </c>
      <c r="F278" s="14">
        <v>0</v>
      </c>
      <c r="G278" s="1"/>
      <c r="H278" s="31"/>
      <c r="I278" s="31"/>
    </row>
    <row r="279" spans="1:9" ht="15" customHeight="1">
      <c r="A279" s="48"/>
      <c r="B279" s="48"/>
      <c r="C279" s="30" t="s">
        <v>4</v>
      </c>
      <c r="D279" s="16">
        <v>10632611.6</v>
      </c>
      <c r="E279" s="16">
        <v>6686630.6</v>
      </c>
      <c r="F279" s="14">
        <f>E279/D279*100</f>
        <v>62.887941848642335</v>
      </c>
      <c r="G279" s="1"/>
      <c r="H279" s="31"/>
      <c r="I279" s="31"/>
    </row>
    <row r="280" spans="1:9" ht="14.25" customHeight="1">
      <c r="A280" s="48"/>
      <c r="B280" s="48"/>
      <c r="C280" s="25" t="s">
        <v>11</v>
      </c>
      <c r="D280" s="16">
        <v>0</v>
      </c>
      <c r="E280" s="16">
        <v>0</v>
      </c>
      <c r="F280" s="14">
        <v>0</v>
      </c>
      <c r="G280" s="1"/>
      <c r="H280" s="31"/>
      <c r="I280" s="31"/>
    </row>
    <row r="281" spans="1:9" ht="14.25" customHeight="1">
      <c r="A281" s="48" t="s">
        <v>16</v>
      </c>
      <c r="B281" s="48" t="s">
        <v>75</v>
      </c>
      <c r="C281" s="30" t="s">
        <v>2</v>
      </c>
      <c r="D281" s="11">
        <f>D284+D285</f>
        <v>74319891.5</v>
      </c>
      <c r="E281" s="11">
        <f>E284+E285</f>
        <v>71517342.07</v>
      </c>
      <c r="F281" s="10">
        <f>E281/D281*100</f>
        <v>96.22907222624241</v>
      </c>
      <c r="G281" s="1"/>
      <c r="H281" s="31"/>
      <c r="I281" s="31"/>
    </row>
    <row r="282" spans="1:9" ht="14.25" customHeight="1">
      <c r="A282" s="48"/>
      <c r="B282" s="48"/>
      <c r="C282" s="30" t="s">
        <v>3</v>
      </c>
      <c r="D282" s="16"/>
      <c r="E282" s="16"/>
      <c r="F282" s="14"/>
      <c r="G282" s="1"/>
      <c r="H282" s="31"/>
      <c r="I282" s="31"/>
    </row>
    <row r="283" spans="1:9" ht="14.25" customHeight="1">
      <c r="A283" s="48"/>
      <c r="B283" s="48"/>
      <c r="C283" s="30" t="s">
        <v>8</v>
      </c>
      <c r="D283" s="16">
        <v>0</v>
      </c>
      <c r="E283" s="16">
        <v>0</v>
      </c>
      <c r="F283" s="14">
        <v>0</v>
      </c>
      <c r="G283" s="1"/>
      <c r="H283" s="31"/>
      <c r="I283" s="31"/>
    </row>
    <row r="284" spans="1:9" ht="19.5" customHeight="1">
      <c r="A284" s="48"/>
      <c r="B284" s="48"/>
      <c r="C284" s="30" t="s">
        <v>4</v>
      </c>
      <c r="D284" s="16">
        <v>74319891.5</v>
      </c>
      <c r="E284" s="21">
        <v>71517342.07</v>
      </c>
      <c r="F284" s="14">
        <f>E284/D284*100</f>
        <v>96.22907222624241</v>
      </c>
      <c r="G284" s="1"/>
      <c r="H284" s="31"/>
      <c r="I284" s="31"/>
    </row>
    <row r="285" spans="1:9" ht="16.5" customHeight="1">
      <c r="A285" s="48"/>
      <c r="B285" s="48"/>
      <c r="C285" s="25" t="s">
        <v>11</v>
      </c>
      <c r="D285" s="21">
        <v>0</v>
      </c>
      <c r="E285" s="21">
        <v>0</v>
      </c>
      <c r="F285" s="14">
        <v>0</v>
      </c>
      <c r="G285" s="1"/>
      <c r="H285" s="31"/>
      <c r="I285" s="31"/>
    </row>
    <row r="286" spans="1:9" ht="15.75" customHeight="1">
      <c r="A286" s="45" t="s">
        <v>10</v>
      </c>
      <c r="B286" s="45" t="s">
        <v>76</v>
      </c>
      <c r="C286" s="9" t="s">
        <v>2</v>
      </c>
      <c r="D286" s="10">
        <f>D288+D289+D290</f>
        <v>15747664.030000001</v>
      </c>
      <c r="E286" s="10">
        <f>E288+E289+E290</f>
        <v>15675760.849999998</v>
      </c>
      <c r="F286" s="10">
        <f>E286/D286*100</f>
        <v>99.5434041527491</v>
      </c>
      <c r="G286" s="1"/>
      <c r="H286" s="31"/>
      <c r="I286" s="31"/>
    </row>
    <row r="287" spans="1:9" ht="19.5" customHeight="1">
      <c r="A287" s="46"/>
      <c r="B287" s="46"/>
      <c r="C287" s="13" t="s">
        <v>3</v>
      </c>
      <c r="D287" s="14"/>
      <c r="E287" s="14"/>
      <c r="F287" s="14"/>
      <c r="G287" s="1"/>
      <c r="H287" s="31"/>
      <c r="I287" s="31"/>
    </row>
    <row r="288" spans="1:9" ht="14.25" customHeight="1">
      <c r="A288" s="46"/>
      <c r="B288" s="46"/>
      <c r="C288" s="13" t="s">
        <v>0</v>
      </c>
      <c r="D288" s="14">
        <f>D303</f>
        <v>668714.49</v>
      </c>
      <c r="E288" s="14">
        <f>E303</f>
        <v>668714.49</v>
      </c>
      <c r="F288" s="14">
        <f>E288/D288*100</f>
        <v>100</v>
      </c>
      <c r="G288" s="1"/>
      <c r="H288" s="31"/>
      <c r="I288" s="31"/>
    </row>
    <row r="289" spans="1:9" ht="15" customHeight="1">
      <c r="A289" s="46"/>
      <c r="B289" s="46"/>
      <c r="C289" s="13" t="s">
        <v>4</v>
      </c>
      <c r="D289" s="14">
        <f>D294+D299+D304+D309</f>
        <v>2303453.99</v>
      </c>
      <c r="E289" s="14">
        <f>E294+E299+E304+E309</f>
        <v>2256518.82</v>
      </c>
      <c r="F289" s="14">
        <f>E289/D289*100</f>
        <v>97.96240036902147</v>
      </c>
      <c r="G289" s="1"/>
      <c r="H289" s="31"/>
      <c r="I289" s="31"/>
    </row>
    <row r="290" spans="1:9" ht="20.25" customHeight="1">
      <c r="A290" s="46"/>
      <c r="B290" s="46"/>
      <c r="C290" s="13" t="s">
        <v>11</v>
      </c>
      <c r="D290" s="14">
        <f>D295+D300+D305+D310</f>
        <v>12775495.55</v>
      </c>
      <c r="E290" s="14">
        <f>E295+E300+E305+E310</f>
        <v>12750527.54</v>
      </c>
      <c r="F290" s="14">
        <f>E290/D290*100</f>
        <v>99.80456327582532</v>
      </c>
      <c r="G290" s="1"/>
      <c r="H290" s="31"/>
      <c r="I290" s="31"/>
    </row>
    <row r="291" spans="1:9" ht="13.5" customHeight="1">
      <c r="A291" s="48" t="s">
        <v>6</v>
      </c>
      <c r="B291" s="48" t="s">
        <v>77</v>
      </c>
      <c r="C291" s="13" t="s">
        <v>2</v>
      </c>
      <c r="D291" s="11">
        <f>D295</f>
        <v>2710503.85</v>
      </c>
      <c r="E291" s="11">
        <f>E295</f>
        <v>2710427.85</v>
      </c>
      <c r="F291" s="10">
        <f>E291/D291*100</f>
        <v>99.99719609326509</v>
      </c>
      <c r="G291" s="1"/>
      <c r="H291" s="31"/>
      <c r="I291" s="31"/>
    </row>
    <row r="292" spans="1:9" ht="15.75" customHeight="1">
      <c r="A292" s="48"/>
      <c r="B292" s="48"/>
      <c r="C292" s="13" t="s">
        <v>3</v>
      </c>
      <c r="D292" s="16"/>
      <c r="E292" s="16"/>
      <c r="F292" s="14"/>
      <c r="G292" s="1"/>
      <c r="H292" s="31"/>
      <c r="I292" s="31"/>
    </row>
    <row r="293" spans="1:9" ht="12.75" customHeight="1">
      <c r="A293" s="48"/>
      <c r="B293" s="48"/>
      <c r="C293" s="13" t="s">
        <v>7</v>
      </c>
      <c r="D293" s="16">
        <v>0</v>
      </c>
      <c r="E293" s="16">
        <v>0</v>
      </c>
      <c r="F293" s="14">
        <v>0</v>
      </c>
      <c r="G293" s="1"/>
      <c r="H293" s="31"/>
      <c r="I293" s="31"/>
    </row>
    <row r="294" spans="1:9" ht="15" customHeight="1">
      <c r="A294" s="48"/>
      <c r="B294" s="48"/>
      <c r="C294" s="13" t="s">
        <v>4</v>
      </c>
      <c r="D294" s="26">
        <v>0</v>
      </c>
      <c r="E294" s="26">
        <v>0</v>
      </c>
      <c r="F294" s="14">
        <v>0</v>
      </c>
      <c r="G294" s="1"/>
      <c r="H294" s="31"/>
      <c r="I294" s="31"/>
    </row>
    <row r="295" spans="1:9" ht="20.25" customHeight="1">
      <c r="A295" s="48"/>
      <c r="B295" s="48"/>
      <c r="C295" s="25" t="s">
        <v>11</v>
      </c>
      <c r="D295" s="14">
        <v>2710503.85</v>
      </c>
      <c r="E295" s="14">
        <v>2710427.85</v>
      </c>
      <c r="F295" s="14">
        <f>E295/D295*100</f>
        <v>99.99719609326509</v>
      </c>
      <c r="G295" s="1"/>
      <c r="H295" s="31"/>
      <c r="I295" s="31"/>
    </row>
    <row r="296" spans="1:9" ht="14.25" customHeight="1">
      <c r="A296" s="48" t="s">
        <v>14</v>
      </c>
      <c r="B296" s="48" t="s">
        <v>78</v>
      </c>
      <c r="C296" s="13" t="s">
        <v>2</v>
      </c>
      <c r="D296" s="10">
        <f>D299+D300</f>
        <v>389974.69</v>
      </c>
      <c r="E296" s="10">
        <f>E299+E300</f>
        <v>365782.68</v>
      </c>
      <c r="F296" s="10">
        <f>E296/D296*100</f>
        <v>93.79651792274007</v>
      </c>
      <c r="G296" s="1"/>
      <c r="H296" s="31"/>
      <c r="I296" s="31"/>
    </row>
    <row r="297" spans="1:9" ht="16.5" customHeight="1">
      <c r="A297" s="48"/>
      <c r="B297" s="48"/>
      <c r="C297" s="13" t="s">
        <v>3</v>
      </c>
      <c r="D297" s="16"/>
      <c r="E297" s="16"/>
      <c r="F297" s="14"/>
      <c r="G297" s="1"/>
      <c r="H297" s="31"/>
      <c r="I297" s="31"/>
    </row>
    <row r="298" spans="1:9" ht="15.75" customHeight="1">
      <c r="A298" s="48"/>
      <c r="B298" s="48"/>
      <c r="C298" s="13" t="s">
        <v>8</v>
      </c>
      <c r="D298" s="16">
        <v>0</v>
      </c>
      <c r="E298" s="16">
        <v>0</v>
      </c>
      <c r="F298" s="14">
        <v>0</v>
      </c>
      <c r="G298" s="1"/>
      <c r="H298" s="31"/>
      <c r="I298" s="31"/>
    </row>
    <row r="299" spans="1:9" ht="15.75" customHeight="1">
      <c r="A299" s="48"/>
      <c r="B299" s="48"/>
      <c r="C299" s="13" t="s">
        <v>4</v>
      </c>
      <c r="D299" s="21">
        <v>75675.68</v>
      </c>
      <c r="E299" s="21">
        <v>75675.68</v>
      </c>
      <c r="F299" s="14">
        <f>E299/D299*100</f>
        <v>100</v>
      </c>
      <c r="G299" s="1"/>
      <c r="H299" s="31"/>
      <c r="I299" s="31"/>
    </row>
    <row r="300" spans="1:9" ht="18.75" customHeight="1">
      <c r="A300" s="48"/>
      <c r="B300" s="48"/>
      <c r="C300" s="25" t="s">
        <v>11</v>
      </c>
      <c r="D300" s="23">
        <v>314299.01</v>
      </c>
      <c r="E300" s="23">
        <v>290107</v>
      </c>
      <c r="F300" s="14">
        <f>E300/D300*100</f>
        <v>92.30286789640222</v>
      </c>
      <c r="G300" s="1"/>
      <c r="H300" s="31"/>
      <c r="I300" s="31"/>
    </row>
    <row r="301" spans="1:9" ht="13.5" customHeight="1">
      <c r="A301" s="48" t="s">
        <v>16</v>
      </c>
      <c r="B301" s="48" t="s">
        <v>79</v>
      </c>
      <c r="C301" s="13" t="s">
        <v>2</v>
      </c>
      <c r="D301" s="10">
        <f>D303+D304+D305</f>
        <v>2834092.8</v>
      </c>
      <c r="E301" s="10">
        <f>E303+E304+E305</f>
        <v>2834092.8</v>
      </c>
      <c r="F301" s="10">
        <f>E301/D301*100</f>
        <v>100</v>
      </c>
      <c r="G301" s="1"/>
      <c r="H301" s="31"/>
      <c r="I301" s="31"/>
    </row>
    <row r="302" spans="1:9" ht="18" customHeight="1">
      <c r="A302" s="48"/>
      <c r="B302" s="48"/>
      <c r="C302" s="13" t="s">
        <v>3</v>
      </c>
      <c r="D302" s="16"/>
      <c r="E302" s="16"/>
      <c r="F302" s="14"/>
      <c r="G302" s="1"/>
      <c r="H302" s="31"/>
      <c r="I302" s="31"/>
    </row>
    <row r="303" spans="1:9" ht="13.5" customHeight="1">
      <c r="A303" s="48"/>
      <c r="B303" s="48"/>
      <c r="C303" s="13" t="s">
        <v>8</v>
      </c>
      <c r="D303" s="21">
        <v>668714.49</v>
      </c>
      <c r="E303" s="21">
        <v>668714.49</v>
      </c>
      <c r="F303" s="14">
        <f>E303/D303*100</f>
        <v>100</v>
      </c>
      <c r="G303" s="1"/>
      <c r="H303" s="31"/>
      <c r="I303" s="31"/>
    </row>
    <row r="304" spans="1:9" ht="18.75" customHeight="1">
      <c r="A304" s="48"/>
      <c r="B304" s="48"/>
      <c r="C304" s="13" t="s">
        <v>4</v>
      </c>
      <c r="D304" s="23">
        <v>1165378.31</v>
      </c>
      <c r="E304" s="23">
        <v>1165378.31</v>
      </c>
      <c r="F304" s="14">
        <f>E304/D304*100</f>
        <v>100</v>
      </c>
      <c r="G304" s="1"/>
      <c r="H304" s="31"/>
      <c r="I304" s="31"/>
    </row>
    <row r="305" spans="1:9" ht="13.5" customHeight="1">
      <c r="A305" s="48"/>
      <c r="B305" s="48"/>
      <c r="C305" s="25" t="s">
        <v>11</v>
      </c>
      <c r="D305" s="23">
        <v>1000000</v>
      </c>
      <c r="E305" s="23">
        <v>1000000</v>
      </c>
      <c r="F305" s="14">
        <f>E305/D305*100</f>
        <v>100</v>
      </c>
      <c r="G305" s="1"/>
      <c r="H305" s="31"/>
      <c r="I305" s="31"/>
    </row>
    <row r="306" spans="1:9" ht="15.75" customHeight="1">
      <c r="A306" s="48" t="s">
        <v>32</v>
      </c>
      <c r="B306" s="48" t="s">
        <v>80</v>
      </c>
      <c r="C306" s="13" t="s">
        <v>2</v>
      </c>
      <c r="D306" s="10">
        <f>D309+D310</f>
        <v>9813092.69</v>
      </c>
      <c r="E306" s="10">
        <f>E309+E310</f>
        <v>9765457.52</v>
      </c>
      <c r="F306" s="10">
        <f>E306/D306*100</f>
        <v>99.51457535860695</v>
      </c>
      <c r="G306" s="1"/>
      <c r="H306" s="31"/>
      <c r="I306" s="31"/>
    </row>
    <row r="307" spans="1:9" ht="15.75" customHeight="1">
      <c r="A307" s="48"/>
      <c r="B307" s="48"/>
      <c r="C307" s="13" t="s">
        <v>3</v>
      </c>
      <c r="D307" s="16"/>
      <c r="E307" s="16"/>
      <c r="F307" s="14"/>
      <c r="G307" s="1"/>
      <c r="H307" s="31"/>
      <c r="I307" s="31"/>
    </row>
    <row r="308" spans="1:9" ht="15.75" customHeight="1">
      <c r="A308" s="48"/>
      <c r="B308" s="48"/>
      <c r="C308" s="13" t="s">
        <v>0</v>
      </c>
      <c r="D308" s="23">
        <v>0</v>
      </c>
      <c r="E308" s="23">
        <v>0</v>
      </c>
      <c r="F308" s="14">
        <v>0</v>
      </c>
      <c r="G308" s="1"/>
      <c r="H308" s="31"/>
      <c r="I308" s="31"/>
    </row>
    <row r="309" spans="1:9" ht="15.75" customHeight="1">
      <c r="A309" s="48"/>
      <c r="B309" s="48"/>
      <c r="C309" s="13" t="s">
        <v>4</v>
      </c>
      <c r="D309" s="23">
        <v>1062400</v>
      </c>
      <c r="E309" s="23">
        <v>1015464.83</v>
      </c>
      <c r="F309" s="14">
        <f>E309/D309*100</f>
        <v>95.58215643825301</v>
      </c>
      <c r="G309" s="1"/>
      <c r="H309" s="31"/>
      <c r="I309" s="31"/>
    </row>
    <row r="310" spans="1:9" ht="15.75" customHeight="1">
      <c r="A310" s="48"/>
      <c r="B310" s="48"/>
      <c r="C310" s="13" t="s">
        <v>11</v>
      </c>
      <c r="D310" s="23">
        <v>8750692.69</v>
      </c>
      <c r="E310" s="23">
        <v>8749992.69</v>
      </c>
      <c r="F310" s="14">
        <f>E310/D310*100</f>
        <v>99.99200063326644</v>
      </c>
      <c r="G310" s="1"/>
      <c r="H310" s="31"/>
      <c r="I310" s="31"/>
    </row>
    <row r="311" spans="1:9" ht="41.25" customHeight="1">
      <c r="A311" s="13"/>
      <c r="B311" s="13" t="s">
        <v>90</v>
      </c>
      <c r="C311" s="13"/>
      <c r="D311" s="23">
        <f>D5+D30+D54+D79+D110+D128+D158+D176+D198+D249+D264+D286</f>
        <v>2236981156.9900002</v>
      </c>
      <c r="E311" s="23">
        <f>E5+E30+E54+E79+E110+E128+E158+E176+E198+E249+E264+E286</f>
        <v>2160108059.77</v>
      </c>
      <c r="F311" s="14">
        <f>E311/D311*100</f>
        <v>96.5635339850856</v>
      </c>
      <c r="G311" s="1"/>
      <c r="H311" s="31"/>
      <c r="I311" s="31"/>
    </row>
    <row r="312" spans="1:9" ht="30" customHeight="1">
      <c r="A312" s="49" t="s">
        <v>89</v>
      </c>
      <c r="B312" s="50"/>
      <c r="C312" s="50"/>
      <c r="D312" s="50"/>
      <c r="E312" s="50"/>
      <c r="F312" s="50"/>
      <c r="G312" s="50"/>
      <c r="H312" s="31"/>
      <c r="I312" s="31"/>
    </row>
    <row r="313" spans="1:9" ht="12" customHeight="1">
      <c r="A313" s="51"/>
      <c r="B313" s="52"/>
      <c r="C313" s="52"/>
      <c r="D313" s="52"/>
      <c r="E313" s="52"/>
      <c r="F313" s="52"/>
      <c r="G313" s="52"/>
      <c r="H313" s="31"/>
      <c r="I313" s="31"/>
    </row>
    <row r="314" spans="1:9" ht="15" customHeight="1">
      <c r="A314" s="51"/>
      <c r="B314" s="52"/>
      <c r="C314" s="52"/>
      <c r="D314" s="52"/>
      <c r="E314" s="52"/>
      <c r="F314" s="52"/>
      <c r="G314" s="52"/>
      <c r="H314" s="31"/>
      <c r="I314" s="31"/>
    </row>
    <row r="315" spans="1:9" ht="12" customHeight="1">
      <c r="A315" s="51"/>
      <c r="B315" s="52"/>
      <c r="C315" s="52"/>
      <c r="D315" s="52"/>
      <c r="E315" s="52"/>
      <c r="F315" s="52"/>
      <c r="G315" s="52"/>
      <c r="H315" s="31"/>
      <c r="I315" s="31"/>
    </row>
    <row r="316" spans="1:9" ht="15.75" customHeight="1">
      <c r="A316" s="51"/>
      <c r="B316" s="52"/>
      <c r="C316" s="52"/>
      <c r="D316" s="52"/>
      <c r="E316" s="52"/>
      <c r="F316" s="52"/>
      <c r="G316" s="52"/>
      <c r="H316" s="31"/>
      <c r="I316" s="31"/>
    </row>
    <row r="318" ht="12.75">
      <c r="B318" s="44"/>
    </row>
    <row r="319" ht="12.75">
      <c r="B319" s="44"/>
    </row>
  </sheetData>
  <sheetProtection/>
  <mergeCells count="112">
    <mergeCell ref="B86:B91"/>
    <mergeCell ref="A5:A10"/>
    <mergeCell ref="A11:A16"/>
    <mergeCell ref="B11:B16"/>
    <mergeCell ref="B5:B10"/>
    <mergeCell ref="A104:A109"/>
    <mergeCell ref="B104:B109"/>
    <mergeCell ref="A79:A85"/>
    <mergeCell ref="A2:G2"/>
    <mergeCell ref="A17:A22"/>
    <mergeCell ref="B17:B22"/>
    <mergeCell ref="A48:A53"/>
    <mergeCell ref="B30:B35"/>
    <mergeCell ref="B110:B115"/>
    <mergeCell ref="A98:A103"/>
    <mergeCell ref="B98:B103"/>
    <mergeCell ref="A67:A72"/>
    <mergeCell ref="B67:B72"/>
    <mergeCell ref="B79:B85"/>
    <mergeCell ref="A86:A91"/>
    <mergeCell ref="B193:B197"/>
    <mergeCell ref="A153:A157"/>
    <mergeCell ref="B153:B157"/>
    <mergeCell ref="A92:A97"/>
    <mergeCell ref="B92:B97"/>
    <mergeCell ref="A133:A137"/>
    <mergeCell ref="B133:B137"/>
    <mergeCell ref="A128:A132"/>
    <mergeCell ref="B128:B132"/>
    <mergeCell ref="A110:A115"/>
    <mergeCell ref="A182:A187"/>
    <mergeCell ref="B182:B187"/>
    <mergeCell ref="A116:A121"/>
    <mergeCell ref="B116:B121"/>
    <mergeCell ref="A122:A127"/>
    <mergeCell ref="B122:B127"/>
    <mergeCell ref="A176:A181"/>
    <mergeCell ref="B176:B181"/>
    <mergeCell ref="A138:A142"/>
    <mergeCell ref="B138:B142"/>
    <mergeCell ref="A158:A163"/>
    <mergeCell ref="B158:B163"/>
    <mergeCell ref="A164:A169"/>
    <mergeCell ref="B164:B169"/>
    <mergeCell ref="A143:A147"/>
    <mergeCell ref="B143:B147"/>
    <mergeCell ref="A170:A175"/>
    <mergeCell ref="B170:B175"/>
    <mergeCell ref="A281:A285"/>
    <mergeCell ref="B281:B285"/>
    <mergeCell ref="A203:A207"/>
    <mergeCell ref="B203:B207"/>
    <mergeCell ref="A213:A217"/>
    <mergeCell ref="B213:B217"/>
    <mergeCell ref="A208:A212"/>
    <mergeCell ref="B208:B212"/>
    <mergeCell ref="B264:B269"/>
    <mergeCell ref="A244:A248"/>
    <mergeCell ref="B244:B248"/>
    <mergeCell ref="A188:A192"/>
    <mergeCell ref="B188:B192"/>
    <mergeCell ref="A276:A280"/>
    <mergeCell ref="B276:B280"/>
    <mergeCell ref="A198:A202"/>
    <mergeCell ref="B198:B202"/>
    <mergeCell ref="A193:A197"/>
    <mergeCell ref="A228:A232"/>
    <mergeCell ref="A239:A243"/>
    <mergeCell ref="B228:B232"/>
    <mergeCell ref="A223:A227"/>
    <mergeCell ref="B223:B227"/>
    <mergeCell ref="A270:A275"/>
    <mergeCell ref="B270:B275"/>
    <mergeCell ref="A233:A238"/>
    <mergeCell ref="B233:B238"/>
    <mergeCell ref="A264:A269"/>
    <mergeCell ref="A259:A263"/>
    <mergeCell ref="B259:B263"/>
    <mergeCell ref="A249:A253"/>
    <mergeCell ref="B249:B253"/>
    <mergeCell ref="A254:A258"/>
    <mergeCell ref="B254:B258"/>
    <mergeCell ref="B239:B243"/>
    <mergeCell ref="B36:B41"/>
    <mergeCell ref="A61:A66"/>
    <mergeCell ref="B61:B66"/>
    <mergeCell ref="A42:A47"/>
    <mergeCell ref="B42:B47"/>
    <mergeCell ref="A54:A60"/>
    <mergeCell ref="B54:B60"/>
    <mergeCell ref="A218:A222"/>
    <mergeCell ref="B218:B222"/>
    <mergeCell ref="B291:B295"/>
    <mergeCell ref="B48:B53"/>
    <mergeCell ref="B286:B290"/>
    <mergeCell ref="A296:A300"/>
    <mergeCell ref="B296:B300"/>
    <mergeCell ref="A23:A29"/>
    <mergeCell ref="B23:B29"/>
    <mergeCell ref="A73:A78"/>
    <mergeCell ref="B73:B78"/>
    <mergeCell ref="A30:A35"/>
    <mergeCell ref="A286:A290"/>
    <mergeCell ref="A36:A41"/>
    <mergeCell ref="A306:A310"/>
    <mergeCell ref="B306:B310"/>
    <mergeCell ref="A312:G316"/>
    <mergeCell ref="A148:A152"/>
    <mergeCell ref="B148:B152"/>
    <mergeCell ref="A301:A305"/>
    <mergeCell ref="B301:B305"/>
    <mergeCell ref="A291:A295"/>
  </mergeCells>
  <printOptions/>
  <pageMargins left="0.3937007874015748" right="0.3937007874015748" top="1.1811023622047245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</cp:lastModifiedBy>
  <cp:lastPrinted>2020-03-22T06:12:08Z</cp:lastPrinted>
  <dcterms:created xsi:type="dcterms:W3CDTF">2007-07-17T01:27:34Z</dcterms:created>
  <dcterms:modified xsi:type="dcterms:W3CDTF">2020-03-22T06:12:10Z</dcterms:modified>
  <cp:category/>
  <cp:version/>
  <cp:contentType/>
  <cp:contentStatus/>
</cp:coreProperties>
</file>