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75" windowWidth="11340" windowHeight="8400"/>
  </bookViews>
  <sheets>
    <sheet name="Лист1" sheetId="52" r:id="rId1"/>
    <sheet name="Лист2" sheetId="53" r:id="rId2"/>
    <sheet name="Лист3" sheetId="54" r:id="rId3"/>
    <sheet name="Лист4" sheetId="55" r:id="rId4"/>
  </sheets>
  <definedNames>
    <definedName name="_xlnm._FilterDatabase" localSheetId="0" hidden="1">Лист1!$A$14:$T$29</definedName>
    <definedName name="_xlnm.Print_Titles" localSheetId="0">Лист1!$6:$8</definedName>
  </definedNames>
  <calcPr calcId="125725"/>
</workbook>
</file>

<file path=xl/calcChain.xml><?xml version="1.0" encoding="utf-8"?>
<calcChain xmlns="http://schemas.openxmlformats.org/spreadsheetml/2006/main">
  <c r="J25" i="52"/>
  <c r="J24"/>
  <c r="J23"/>
  <c r="J22"/>
  <c r="J21"/>
  <c r="J20"/>
  <c r="J19"/>
  <c r="J18"/>
  <c r="J17"/>
  <c r="J16"/>
  <c r="G29" l="1"/>
  <c r="G26"/>
  <c r="J15"/>
  <c r="F26"/>
  <c r="I29"/>
  <c r="H29"/>
  <c r="I28"/>
  <c r="H28"/>
  <c r="G28"/>
  <c r="F29"/>
  <c r="J29" s="1"/>
  <c r="J26" l="1"/>
  <c r="J28"/>
  <c r="I26"/>
  <c r="E11" i="55"/>
  <c r="D11"/>
  <c r="C11"/>
  <c r="B11"/>
  <c r="F11" s="1"/>
  <c r="F28" i="52"/>
  <c r="H26"/>
  <c r="J27" l="1"/>
</calcChain>
</file>

<file path=xl/sharedStrings.xml><?xml version="1.0" encoding="utf-8"?>
<sst xmlns="http://schemas.openxmlformats.org/spreadsheetml/2006/main" count="141" uniqueCount="86">
  <si>
    <t>Наименование  программы, подпрограммы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</si>
  <si>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</si>
  <si>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</si>
  <si>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</si>
  <si>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</si>
  <si>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</si>
  <si>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Цель подпрограммы: Создание условий для приведения коммунальной инфраструктуры в надлежащее состояние, обеспечивающие комфортные условия проживания в муниципальном образовании Богучанский район</t>
  </si>
  <si>
    <t>0502</t>
  </si>
  <si>
    <t>2015-1</t>
  </si>
  <si>
    <t>2014- 3</t>
  </si>
  <si>
    <t>Задача 1. Обеспечение надежной эксплуатации объектов коммунальной инфраструктуры муниципального образования Богучанский район</t>
  </si>
  <si>
    <t>Капитальный ремонт сетей  тепло-,водоснабжения  2014г -2,048 км; 2015г - 2,165 км.</t>
  </si>
  <si>
    <t>Капитальный ремонт сетей  водоснабжения  2014г-2,36 км; 2015г- 1,35 км.</t>
  </si>
  <si>
    <t>Итого по подпрограмме:</t>
  </si>
  <si>
    <t>В 2015 году капитальный ремонт котлов в котельной № 40 п.Чунояр - 2 шт.</t>
  </si>
  <si>
    <t>0350080000</t>
  </si>
  <si>
    <t>Капитальный ремонт котлов на котельных МО  2014г.-5 шт; 2015г-4 шт</t>
  </si>
  <si>
    <t>В 2016 году капитальный ремонт водобашен - 2 ед.</t>
  </si>
  <si>
    <t>В 2014 году капитальный ремонт водобашен - 3 ед., разработка проектов и устройство зон санитарной охраны водозаборных сооружений, капитальный ремонт канализационных колодцев - 10 ед.                                                                                                                                                                                              В 2015 году капитальный ремонт водобашен - 5 ед.</t>
  </si>
  <si>
    <t xml:space="preserve">В 2014 году проведение испытаний  и измерений проводов, кабелей, автоматических выключателей сетей внутреннего электроснабжения на 2-х котельных;                                                                                                               
Обследование строительных конструкций, дымовых труб в котельной № 34 п. Таежный; 
Выполнение проектно-сметных работ и монтаж сетей внешнего электроснабжения котельной № 21 п. Красногорьевский;
Проведение измерения сопротивления заземляющих устройств ж/д в п. Пинчуга, с. Богучаны - 10 ед.;
Разработка проектов санитарно-защитных зон котельных № 10, № 12, замена опор от котельной № 18 - 3 шт.         </t>
  </si>
  <si>
    <t>03500S5710</t>
  </si>
  <si>
    <t>Капитальный ремонт сетей тепло-водоснабжения от 11ТК101 до СОШ № 4 по ул.Центральной в с.Богучаны- 0,313 км.</t>
  </si>
  <si>
    <t xml:space="preserve">Проведение проверки достоверности определения сметной стоимости капитального ремонта сетей тепло-водоснабжения от 11ТК101 до СОШ № 4 по ул.Центральной в с.Богучаны </t>
  </si>
  <si>
    <t>В 2016 году разработка проекта реконструкции котельной №34 п.Таежный;                                                в 2017 году - оплата кредиторской задолженности за 2016 год.</t>
  </si>
  <si>
    <t>Проведение санитарно-эпидимиологической экспертизы проекта зоны санитарной охраны котельной №10 с.Богучаны</t>
  </si>
  <si>
    <t>Капитальный ремонт сетей тепло-водоснабжения от 1ТК1 до 1ТК6 по пер.Пролетарский в п.Ангарский- 0,205 км.</t>
  </si>
  <si>
    <t>В 2017 году бурение скважины технической воды в д.Каменка</t>
  </si>
  <si>
    <t>Капитальный ремонт наружных сетей тепловодоснабжения с.Богучаны - 0,506 км.,  п.Невонка - 0,343 км.</t>
  </si>
  <si>
    <t>Капитальный ремонт сетей тепло-водоснабжения п.Чунояр, ул.Береговая: от 40ТК39 до ИТП ж\д №5а - 0,104 км.</t>
  </si>
  <si>
    <t>Капитальный ремонт сетей тепло-водоснабжения по ул.Береговая п.Осиновый Мыс: от 47ТК2 до 47ТК3 -0,037км, от 47ТК44до ввода в дет.сад №1 -0,008 км.</t>
  </si>
  <si>
    <t>035008Ф000</t>
  </si>
  <si>
    <t>2016г - Выполнение работ по замене 2 котлов на 1 в котельной №7 в с.Богучаны                                        2017 год - приобретение оборудования для выполнения работ по замене 2 котлов на 1 котел в котельной №7 с.Богучаны</t>
  </si>
  <si>
    <t>Обеспечение резервным электроснабжением водозаборных сооружений, снабжающего водой котельные №45, № 47  и социально-значимые объекты п.Осиновый Мыс (приобретение кабеля 350м и электрооборудования 10 ед)</t>
  </si>
  <si>
    <t>В 2016 году разработка проектов зоны санитарной охраны и устройства склада временного хранения шлака на котельной №10 с.Богучаны.                                                                                       2017г. - оплата кредиторской задолженности за 2016г. за разработку проекта зоны санитарной охраны котельной №10 с.Богучаны:                                                                                                              2018г. - Разработка проектов на капитальный ремонт котельной №34 (устранение аварийности) и прохождение экспертизы</t>
  </si>
  <si>
    <t>В 2017 году обеспечение резервным электроснабжением водозаборных сооружений, снабжающего водой котельные №45, № 47  и социально-значимые объекты п.Осиновый Мыс (приобретение 1 генератора);                                                                                                                в 2018 году - приобретение генератора и комплектующего оборудования в целях обеспечения централизованным электроснабжением населения д.Каменка.</t>
  </si>
  <si>
    <t xml:space="preserve">Приложение № 2
к подпрограмме «Реконструкция и капитальный ремонт объектов коммунальной инфраструктуры муниципального образования Богучанский район» </t>
  </si>
  <si>
    <t>1.В 2014 году капитальный ремонт дымовой трубы в котельной № 6 в с. Богучаны;                                                                 2.устройство электрокотлов в доме № 6 ул. Юности в с. Богучаны;,                                                                                                                  3.капитальный ремонт воздушной линии электропередач котельной №1 п. ангарский - 510 м.;                                                                                                                                                                                                          4.капитальный ремонт системы газоотведения котельная № 24 в п. Шиверский;                                                                                                                                                                                                    5.капитальный ремонт водобашни п. Хребтовый;                                                                                                                                                                                       6.капитальный ремонт сетей тепло, водоснабжения п. Невонка ул. Советская;                                                                                                                                                                                             7.капитальный ремонт сетей тепло, водоснабжения п. Шиверский ул. Ленина.                                                                                      8.В 2015 году  капитальный ремонт линии электропередач от скважин № 1,5,6 водозаборного сооружения из подземных источников до щита ВРУ п.Таежный - 1 км;                                                                                                               9.снос котельной №16 с.Богучаны;                                                                                                                                                                                                                                      10.капитальный ремонт кровли котельной №47 п.Осиновый Мыс - 246м2,                                                                                                                                                                                                         11.аварийно-восстановительные работы с заменой котла №5 и технологического оборудования в котельной №34 в п.Таежный</t>
  </si>
  <si>
    <t>12.В 2016 году аварийно-восстановительные работы с заменой котла №5 и технологического оборудования в котельной №34 в п.Таежный (не выполненные в 2015г.),                                                                                                                                                                    13. ремонт крыши котельной №4 п.Беляки,                                                                        14.ремонт кровли и стен котельной №20 п.Гремучий,                                                     15.гидравлическая настройка теплосетей п.Осиновый Мыс                                                                                                                        16.в 2017 году приобретение материалов для проведения работ  капитального ремонта  сетей электроснабжения в д.Прилуки.                                                                              В 2018 году - гидравлические испытания 49 128 м.п. трубопроводов от котельных: №1 п.Ангарский, №3 п.Артюгино, №4 п.Беляки, №25, №29 п.Манзя, №30 п.Нижнетерянск, № 11,№13 с.Богучаны, №18,№19п.Пинчуга, №31, №32 п.Невонка, №33 п.Говорково.</t>
  </si>
  <si>
    <t xml:space="preserve">17. В 2016 году капитальный ремонт котла №4 и технологического оборудования в котельной №34 п.Таежный.                                                                                                          в 2017 году - оплата кредиторской задолженности  за 2016 год.                                             Приобретение технологического оборудования для капитального ремонта котла №4 в котельной №34 п.Таежный;                                                                                                                                    в 2018 году - софинансирование неотложных мероприятий по повышению эксплуатационной надежности котельной №34 п.Таежный:                                                             18.Устранение аварийности  монолитно-ребристого перекрытия подвала и верхней монолитной части фундамента котлов;                                                                                19.Устранение аварийности котлового контура с заменой насосов и ремонтом обвязки котельной, тепломеханические решения I этап;                                                                            20. Устранение аварийности теплообменного и насосного оборудования внешнего сетевого контура котельной, тепломеханические решения  II этап;                                                                   21.  Устранение аварийности строительных и ограждающих конструкций здания насосной станции сетевых насосов котельной.               </t>
  </si>
  <si>
    <t xml:space="preserve">1.В 2014 году проведение испытаний  и измерений проводов, кабелей, автоматических выключателей сетей внутреннего электроснабжения на 2-х котельных;                                                                                                               
2.Обследование строительных конструкций, дымовых труб в котельной № 34 п. Таежный; 
3.Выполнение проектно-сметных работ и монтаж сетей внешнего электроснабжения котельной № 21 п. Красногорьевский;
4.Проведение измерения сопротивления заземляющих устройств ж/д в п. Пинчуга, с. Богучаны - 10 ед.;
5.Разработка проектов санитарно-защитных зон котельных № 10, № 12,                                             6.замена опор от котельной № 18 - 3 шт.         </t>
  </si>
  <si>
    <t>7.В 2016 году разработка проекта реконструкции котельной №34 п.Таежный;                                                в 2017 году - оплата кредиторской задолженности за 2016 год.</t>
  </si>
  <si>
    <t>8. В 2016 году разработка проектов зоны санитарной охраны и устройства склада временного хранения шлака на котельной №10 с.Богучаны.                                                                                       2017г. - оплата кредиторской задолженности за 2016г. за разработку проекта зоны санитарной охраны котельной №10 с.Богучаны:                                                                                                                                        9.2018г. - Разработка проектов на капитальный ремонт котельной №34 (устранение аварийности) и прохождение экспертизы</t>
  </si>
  <si>
    <t>10. Проведение санитарно-эпидимиологической экспертизы проекта зоны санитарной охраны котельной №10 с.Богучаны</t>
  </si>
  <si>
    <t xml:space="preserve">.Выполнение проектно-сметных работ и </t>
  </si>
  <si>
    <t>Разработка проектов санитарно-защитных зон котельных № 10, № 12</t>
  </si>
  <si>
    <t>В 2016 году разработка проекта реконструкции котельной №34 п.Таежный</t>
  </si>
  <si>
    <t>азработка проектов зоны санитарной охраны и устройства склада временного хранения шлака на котельной №10 с.Богучаны.</t>
  </si>
  <si>
    <t>Разработка проектов на капитальный ремонт котельной №34 (устранение аварийности) и прохождение экспертизы</t>
  </si>
  <si>
    <t>В 2016 году аварийно-восстановительные работы с заменой котла №5 и технологического оборудования в котельной №34 в п.Таежный (не выполненные в 2015г.),                                                                                                                                                                     ремонт крыши котельной №4 п.Беляки,                                                                        ремонт кровли и стен котельной №20 п.Гремучий,                                                     гидравлическая настройка теплосетей п.Осиновый Мыс                                                                                                                        в 2017 году приобретение материалов для проведения работ  капитального ремонта  сетей электроснабжения в д.Прилуки.                                                                              В 2018 году - гидравлические испытания 49 128 м.п. трубопроводов от котельных: №1 п.Ангарский, №3 п.Артюгино, №4 п.Беляки, №25, №29 п.Манзя, №30 п.Нижнетерянск, № 11,№13 с.Богучаны, №18,№19п.Пинчуга, №31, №32 п.Невонка, №33 п.Говорково.</t>
  </si>
  <si>
    <t xml:space="preserve"> В 2016 году капитальный ремонт котла №4 и технологического оборудования в котельной №34 п.Таежный.                                                                                                          в 2017 году - оплата кредиторской задолженности  за 2016 год.                                             Приобретение технологического оборудования для капитального ремонта котла №4 в котельной №34 п.Таежный;                                                                                                                                    в 2018 году - софинансирование неотложных мероприятий по повышению эксплуатационной надежности котельной №34 п.Таежный:                                                             Устранение аварийности  монолитно-ребристого перекрытия подвала и верхней монолитной части фундамента котлов;                                                                                .Устранение аварийности котлового контура с заменой насосов и ремонтом обвязки котельной, тепломеханические решения I этап;                                                                            странение аварийности теплообменного и насосного оборудования внешнего сетевого контура котельной, тепломеханические решения  II этап;                                                                    Устранение аварийности строительных и ограждающих конструкций здания насосной станции сетевых насосов котельной.               </t>
  </si>
  <si>
    <t xml:space="preserve">Подпрограмма  «Реконструкция и капитальный ремонт объектов коммунальной инфраструктуры муниципального образования Богучанский район» </t>
  </si>
  <si>
    <t>Капитальный ремонт трубопровода холодного водоснабжения  с.Богучаны - 0,260 км.                                                     В 2018 году - п.Гремучий (609 м.п.), п.Невонка (155м.п.), п.Осиновый Мыс (200м.п.), п.Красногорьевский (95 м.п.)</t>
  </si>
  <si>
    <t>В 2014 году капитальный ремонт дымовой трубы в котельной № 6 в с. Богучаны; устройство электрокотлов в доме № 6 ул. Юности в с. Богучаны;, капитальный ремонт воздушной линии электропередач котельной №1 п. ангарский - 510 м.; капитальный ремонт системы газоотведения котельная № 24 в п. Шиверский; капитальный ремонт водобашни п. Хребтовый; капитальный ремонт сетей тепло, водоснабжения п. Невонка ул. Советская; капитальный ремонт сетей тепло, водоснабжения п. Шиверский ул. Ленина.                                                                                      В 2015 году  капитальный ремонт линии электропередач от скважин № 1,5,6 водозаборного сооружения из подземных источников до щита ВРУ п.Таежный - 1 км; снос котельной №16 с.Богучаны; капитальный ремонт кровли котельной №47 п.Осиновый Мыс - 246м2, аварийно-восстановительные работы с заменой котла №5 и технологического оборудования в котельной №34 в п.Таежный</t>
  </si>
  <si>
    <t>В 2016 году аварийно-восстановительные работы с заменой котла №5 и технологического оборудования в котельной №34 в п.Таежный (не выполненные в 2015г.), ремонт крыши котельной №4 п.Беляки, ремонт кровли и стен котельной №20 п.Гремучий, гидравлическая настройка теплосетей п.Осиновый Мыс                                                                                                          в 2017 году приобретение материалов для проведения работ  капитального ремонта  сетей электроснабжения в д.Прилуки.                                                                              В 2018 году - гидравлические испытания 67497 м.п. трубопроводов от котельных: №1 п.Ангарский, №3 п.Артюгино, №4 п.Беляки, №25,№26,№28,№29 п.Манзя, №30 п.Нижнетерянск, № 5,№9 № 11,№13 с.Богучаны, №18,№19п.Пинчуга, №31, №32 п.Невонка, №33 п.Говорково, №38 п.Кежек, №39 п.Новохайский, №45, №47 п.Осиновый Мыс, №48,№49 п.Такучет, №50 п.Октябрьский.</t>
  </si>
  <si>
    <t xml:space="preserve">В 2016 году капитальный ремонт котла №4 и технологического оборудования в котельной №34 п.Таежный                                                                                                          в 2017 году - оплата кредиторской задолженности  за 2016 год.  Приобретение технологического оборудования для капитального ремонта котла №4 в котельной №34 п.Таежный;                                                                                                                                    в 2018 году - софинансирование неотложных меропритяий по повышению эксплуатационной надежности котельной №34 п.Таежный :1) Устранение аварийности  монолитно-ребристого перекрытия подвала и верхней монолитной части фундамента котлов;             2) Устранение аварийности котлового контура с заменой насосов и ремонтом обвязки котельной, тепломеханические решения I этап; 3) Устранение аварийности теплообменного и насосного оборудования внешнего сетевого контура котельной, тепломеханические решения  II этап; 4) Устранение аварийности строительных и ограждающих контсрукций здания насосной станции сетевых насосов котельной.               </t>
  </si>
  <si>
    <t xml:space="preserve">Капитальный ремонт сетей  тепло-,водоснабжения  2016г - 1,224 км;       2018г. - 0,72км. </t>
  </si>
  <si>
    <t xml:space="preserve">Капитальный ремонт сетей  тепло-,водоснабжения  2016г  в п.Хребтовый- 1,038 км.; 2017 год - оплата кредиторской задолженности за 2016 год;                                                         </t>
  </si>
  <si>
    <t>В 2014 году капитальный ремонт дымовой трубы в котельной № 6 в с. Богучаны;                                                                 устройство электрокотлов в доме № 6 ул. Юности в с. Богучаны;,                                                                                                                  капитальный ремонт воздушной линии электропередач котельной №1 п. ангарский - 0,510 км.;                                                                                                                                                                                                          капитальный ремонт системы газоотведения котельная № 24 в п. Шиверский;                                                                                                                                                                                                    капитальный ремонт водобашни п. Хребтовый;                                                                                                                                                                                       капитальный ремонт сетей тепло, водоснабжения п. Невонка ул. Советская;                                                                                                                                                                                             капитальный ремонт сетей тепло, водоснабжения п. Шиверский ул. Ленина.                                                                                      В 2015 году  капитальный ремонт линии электропередач от скважин № 1,5,6 водозаборного сооружения из подземных источников до щита ВРУ п.Таежный - 1 км;                                                                                                               снос котельной №16 с.Богучаны;                                                                                                                                                                                                                                      капитальный ремонт кровли котельной №47 п.Осиновый Мыс - 246м2,                                                                                                                                                                                                         аварийно-восстановительные работы с заменой котла №5 и технологического оборудования в котельной №34 в п.Таежный</t>
  </si>
  <si>
    <t>МКУ «Муниципальная служба Заказчика»</t>
  </si>
  <si>
    <t>Главный распорядитель бюджетных средств</t>
  </si>
  <si>
    <t>Перечень мероприятий подпрограммы с указанием объема средств на их реализацию и ожидаемых результатов</t>
  </si>
  <si>
    <t xml:space="preserve">Муниципальная программа «Реформирование и модернизация жилищно-коммунального хозяйства и повышение энергетической эффективности» </t>
  </si>
  <si>
    <t xml:space="preserve">     В том числе по источникам финансирования</t>
  </si>
  <si>
    <t>краевой бюджет</t>
  </si>
  <si>
    <t>районный бюджет</t>
  </si>
  <si>
    <t xml:space="preserve">1.2. Капитальный ремонт сетей водоснабжения
</t>
  </si>
  <si>
    <t>1.4. Капитальный ремонт объектов теплоснабжения и сооружений комунального назначения</t>
  </si>
  <si>
    <t>1.1.  Капитальный ремонт сетей тепло-,водоснабжения</t>
  </si>
  <si>
    <r>
      <rPr>
        <b/>
        <sz val="14"/>
        <rFont val="Times New Roman"/>
        <family val="1"/>
        <charset val="204"/>
      </rPr>
      <t>В 2019 году</t>
    </r>
    <r>
      <rPr>
        <sz val="14"/>
        <rFont val="Times New Roman"/>
        <family val="1"/>
        <charset val="204"/>
      </rPr>
      <t xml:space="preserve"> капитальный ремонт сетей ХВС :                                                             , п.Красногорьевский: от перекрестка ул.Зеленая/ул.Ленина до 21 ТК6 по ул Ленина (0,093 км.),                                                                                                             п,Красногорьевский  от 21 ТК3 по ул.Ленина до перекрестка ул.Зеленая/ул.Ленина (0,087км.),                                                                                                                                                           п.Гремучий от 20ТК42 по ул.Ворошилова (0,120 км.),                                                                                                                                     п.Гремучий:  до 20ТК69 по ул.Береговая (0,155 км).                                                                                                           Засыпка вскрытой трассы ХВС с.Богучаны, ул.Автодорожная, от 18ВК1 до 12ТК62 (0,250 км.) ;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В 2020 году:</t>
    </r>
    <r>
      <rPr>
        <sz val="14"/>
        <rFont val="Times New Roman"/>
        <family val="1"/>
        <charset val="204"/>
      </rPr>
      <t xml:space="preserve"> 1.Капитальный ремонт  сетей водоснабжения ул.Строителей в с.Богучаны (550 п.м).                                                                                                                  2.Капитальный ремонт участка трубопровода холодного водоснабжения по ул. Советская от водозаборного сооружения №71 (90м.п) в с. Чунояр.       3.Капитальный ремонт участка электросети водозаборного сооружения №71 в с. Чунояр (25 м.п.).                                                                                                       4.Капитальный ремонт участка сетей тепловодоснабжения от котельной №40 до 40ТК6 по ул. Северная в с. Чунояр (432м.п)                                                                          5.Капитальный ремонт участка сетей тепловодоснабжения от 44ТК53 по ул. Строителей до 40ТК58 по ул. Партизанская в с. Чунояр (502м.п).                                6.Капитальный ремонт участка сетей тепловодоснабжения от угла ул.Партизанская и пер. Таёжный до водозаборного сооружения № 72 по  ул. Молодёжная в с. Чунояр (295 п.м)</t>
    </r>
  </si>
  <si>
    <t>ХВС</t>
  </si>
  <si>
    <t>ТЕПЛО и ХВС</t>
  </si>
  <si>
    <t>1.3. Капитальный ремонт объектов водоснабжения и водоотведения</t>
  </si>
  <si>
    <r>
      <rPr>
        <b/>
        <sz val="14"/>
        <rFont val="Times New Roman"/>
        <family val="1"/>
        <charset val="204"/>
      </rPr>
      <t>В 2020</t>
    </r>
    <r>
      <rPr>
        <sz val="14"/>
        <rFont val="Times New Roman"/>
        <family val="1"/>
        <charset val="204"/>
      </rPr>
      <t xml:space="preserve"> году- капитальный ремонт участка электросети водозаборного сооружения № 71 в с.Чунояр (0,025 км.)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В 2021 году</t>
    </r>
    <r>
      <rPr>
        <sz val="14"/>
        <rFont val="Times New Roman"/>
        <family val="1"/>
        <charset val="204"/>
      </rPr>
      <t>:                                                                                                                         Разработка проектной документации по присоединению к канализационным сетям от муниципальных КНС к очистным БОАЗ;                                                                                Разработка проектной документации по строительству очистных сооружений в с.Богучаны</t>
    </r>
  </si>
  <si>
    <r>
      <rPr>
        <b/>
        <sz val="14"/>
        <rFont val="Times New Roman"/>
        <family val="1"/>
        <charset val="204"/>
      </rPr>
      <t>В 2020 году</t>
    </r>
    <r>
      <rPr>
        <sz val="14"/>
        <rFont val="Times New Roman"/>
        <family val="1"/>
        <charset val="204"/>
      </rPr>
      <t xml:space="preserve"> - Приобретение погружного насоса ЭЦВ 6-25-100 для водонапорной башни №23 п.Пинчуга</t>
    </r>
    <r>
      <rPr>
        <b/>
        <sz val="14"/>
        <rFont val="Times New Roman"/>
        <family val="1"/>
        <charset val="204"/>
      </rPr>
      <t xml:space="preserve">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</si>
  <si>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В 2020 году: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.Капитальный ремонт  сетей водоснабжения ул.Строителей в с.Богучаны (0,550 км.);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2.</t>
    </r>
    <r>
      <rPr>
        <sz val="13"/>
        <rFont val="Times New Roman"/>
        <family val="1"/>
        <charset val="204"/>
      </rPr>
      <t xml:space="preserve">Капитальный ремонт участка трубопровода холодного водоснабжения по ул. Советская от водозаборного сооружения №71 (0,090 км.) в с. Чунояр;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3.</t>
    </r>
    <r>
      <rPr>
        <sz val="13"/>
        <rFont val="Times New Roman"/>
        <family val="1"/>
        <charset val="204"/>
      </rPr>
      <t xml:space="preserve"> Капитальный ремонт участка трубопровода холодного водоснабжения по  ул. Ленина от 21ТК10 до жилого дома №12   в п.Красногорьевский Богучанского района Красноярского края (0,219 км.)      
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</si>
  <si>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В </t>
    </r>
    <r>
      <rPr>
        <b/>
        <sz val="12"/>
        <rFont val="Times New Roman"/>
        <family val="1"/>
        <charset val="204"/>
      </rPr>
      <t>2020 году: 1-</t>
    </r>
    <r>
      <rPr>
        <sz val="12"/>
        <rFont val="Times New Roman"/>
        <family val="1"/>
        <charset val="204"/>
      </rPr>
      <t xml:space="preserve"> капитальный ремонт  сетей тепловодоснабжения от точки 1 до 23ТК84 по ул. Береговая в п. Шиверский (0,256 км.);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2</t>
    </r>
    <r>
      <rPr>
        <sz val="12"/>
        <rFont val="Times New Roman"/>
        <family val="1"/>
        <charset val="204"/>
      </rPr>
      <t xml:space="preserve"> - Капитальный ремонт сетей тепловодоснабжения по ул.Ленина от 13ТК95 до 13ТК33 в с.Богучаны (софинансирование) (0,241 км.);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Капитальный ремонт сетей водоснабжения от 25ТК3 по ул. Ленина до 25ТК24 по ул. Комсомольская в п. Манзя (софинансирование) (0,344 км.);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 </t>
    </r>
    <r>
      <rPr>
        <sz val="12"/>
        <rFont val="Times New Roman"/>
        <family val="1"/>
        <charset val="204"/>
      </rPr>
      <t xml:space="preserve"> Капитальный ремонт сетей водоснабжения от 30ТК41 по ул. Октябрьская до 30ТК14 по ул. Лесная в п. Нижнетерянск (софинансирование) (0,278 км.);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.Капитальный ремонт участка сетей тепловодоснабжения от котельной №40 до 40ТК6 по ул. Северная в с. Чунояр (0,432  км.);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.Капитальный ремонт участка сетей тепловодоснабжения от 44ТК53 по ул. Строителей до 40ТК58 по ул. Партизанская в с. Чунояр (0,502 км.);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 xml:space="preserve">.Капитальный ремонт участка сетей тепловодоснабжения от угла ул.Партизанская и пер. Таёжный до водозаборного сооружения № 72 по  ул. Молодёжная в с. Чунояр (0,295 км.);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. Капитальный ремонт участка сетей тепловодоснабжения по ул. Аэровокзальная (ввод в ж\д №18) в с.Богучаны Богучанского района Красноярского края (0,050км.)     
</t>
    </r>
    <r>
      <rPr>
        <b/>
        <sz val="12"/>
        <rFont val="Times New Roman"/>
        <family val="1"/>
        <charset val="204"/>
      </rPr>
      <t xml:space="preserve">В 2021 году:                                                                                                                                                                             1. </t>
    </r>
    <r>
      <rPr>
        <sz val="12"/>
        <rFont val="Times New Roman"/>
        <family val="1"/>
        <charset val="204"/>
      </rPr>
      <t xml:space="preserve">Капитальный ремонт участка сети тепло- водоснабжения от теплового колодца  24ТК1 до ж/д №1 по ул.Северная, п.Шиверский (0,226км.);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</t>
    </r>
    <r>
      <rPr>
        <sz val="12"/>
        <rFont val="Times New Roman"/>
        <family val="1"/>
        <charset val="204"/>
      </rPr>
      <t xml:space="preserve">Капитальный ремонт сетей тепловодоснабжения от котельной №7 до тепловой камеры 7ТК10 с подводами к жилым домам №1,3,5,7,9,11,13,15,17,19,21,23,25,27,31,33 по улице Киселева  в с.Богучаны (софинансирование) (0,865 км.);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 </t>
    </r>
    <r>
      <rPr>
        <sz val="12"/>
        <rFont val="Times New Roman"/>
        <family val="1"/>
        <charset val="204"/>
      </rPr>
      <t xml:space="preserve">Капитальный ремонт участка сети тепло- водоснабжения от теплового колодца  24ТК1 до ж/д №14 по ул.Северная, п.Шиверский (софинансирование) (0,666км.);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 </t>
    </r>
    <r>
      <rPr>
        <sz val="12"/>
        <rFont val="Times New Roman"/>
        <family val="1"/>
        <charset val="204"/>
      </rPr>
      <t xml:space="preserve">Капитальный ремонт участка сети тепло- водоснабжения от теплового колодца  24ТК5 до ж/д №29 по ул.Лесная, п.Шиверский (софинансирование)  (0,393км.);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. Капитальный ремонт участка сети тепло- водоснабжения от теплового колодца  24ТК47 до ж/д №41 по ул.Пушкина, п.Шиверский (софинансирование) (0,294км.);            </t>
    </r>
  </si>
  <si>
    <t>1.5. Разработка проектной документации строительства сетей для присоединения проектируемого ФОК</t>
  </si>
  <si>
    <r>
      <t xml:space="preserve">В 2021 году: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</t>
    </r>
    <r>
      <rPr>
        <sz val="14"/>
        <rFont val="Times New Roman"/>
        <family val="1"/>
        <charset val="204"/>
      </rPr>
      <t>Разработка проектной документации строительства сетей холодного водоснабжения для проектируемого ФОК - 1ед.;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2</t>
    </r>
    <r>
      <rPr>
        <sz val="14"/>
        <rFont val="Times New Roman"/>
        <family val="1"/>
        <charset val="204"/>
      </rPr>
      <t>.Разработка проектной документации строительства сетей горячего водоснабжения для проектируемого ФОК - 1ед.</t>
    </r>
  </si>
  <si>
    <t xml:space="preserve">текущий финансовый год 2020 </t>
  </si>
  <si>
    <t xml:space="preserve">очередной финансовый год 2021 </t>
  </si>
  <si>
    <t>первый год планового периода 2022</t>
  </si>
  <si>
    <t>второй год планового периода 2023</t>
  </si>
  <si>
    <t xml:space="preserve">Итого на период   2020-2023гг.             </t>
  </si>
  <si>
    <r>
      <t xml:space="preserve">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В 2020 году:                                                                                                                                        1</t>
    </r>
    <r>
      <rPr>
        <sz val="14"/>
        <rFont val="Times New Roman"/>
        <family val="1"/>
        <charset val="204"/>
      </rPr>
      <t xml:space="preserve">. Выполнение работ по капитальному ремонту оборудования котельной № 34 в п. Таёжный (оплата задолженности  за выполнение работ по замене котла №3 на котельной № 34 в п.Таежный в 2019 году);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</t>
    </r>
    <r>
      <rPr>
        <b/>
        <sz val="14"/>
        <rFont val="Times New Roman"/>
        <family val="1"/>
        <charset val="204"/>
      </rPr>
      <t xml:space="preserve">2. </t>
    </r>
    <r>
      <rPr>
        <sz val="14"/>
        <rFont val="Times New Roman"/>
        <family val="1"/>
        <charset val="204"/>
      </rPr>
      <t xml:space="preserve">Разработка ПСД и выполнение работ по установке узла учёта тепловой энергии на котельных №20 п. Гремучий, №22 п. Красногорьевский (софинансирование)- 2 ед.;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 </t>
    </r>
    <r>
      <rPr>
        <sz val="14"/>
        <rFont val="Times New Roman"/>
        <family val="1"/>
        <charset val="204"/>
      </rPr>
      <t xml:space="preserve">Установка узла учёта тепловой энергии на котельных  №6, №8, №12 с. Богучаны, №40 с. Чунояр, №38 п. Кежек, № 48 п. Такучет (софинансирование) - 6 ед.;                                                                      </t>
    </r>
    <r>
      <rPr>
        <b/>
        <sz val="14"/>
        <rFont val="Times New Roman"/>
        <family val="1"/>
        <charset val="204"/>
      </rPr>
      <t>4.</t>
    </r>
    <r>
      <rPr>
        <sz val="14"/>
        <rFont val="Times New Roman"/>
        <family val="1"/>
        <charset val="204"/>
      </rPr>
      <t xml:space="preserve">Установка узла учёта тепловой энергии на котельных №1 п. Ангарский, №3 п. Артюгино, №4 п. Беляки, № 28,№29 п. Манзя (софинансирование) - 5 ед.;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 xml:space="preserve">.  Устройство временного сооружения для размещения ДЭС в п.Прилуки Богучанского района Красноярского края - 1 ед.;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6.</t>
    </r>
    <r>
      <rPr>
        <sz val="14"/>
        <rFont val="Times New Roman"/>
        <family val="1"/>
        <charset val="204"/>
      </rPr>
      <t xml:space="preserve"> Капитальный ремонт ограждения котельной  №5  по ул.Береговая 10 в с.Богучаны - 1шт.            </t>
    </r>
    <r>
      <rPr>
        <b/>
        <sz val="14"/>
        <rFont val="Times New Roman"/>
        <family val="1"/>
        <charset val="204"/>
      </rPr>
      <t xml:space="preserve">В 2021 году:                                                                                                                              1. </t>
    </r>
    <r>
      <rPr>
        <sz val="14"/>
        <rFont val="Times New Roman"/>
        <family val="1"/>
        <charset val="204"/>
      </rPr>
      <t>Приобретение модульной твердотопливной котельной "Терморобот" мощностью 60кВт (МКДОУ детский сад "Рябинушка", МКОУ Богучанская ООШ (вечерняя школа);                                          2.Приобретение дизельного генератора для ДЭС в п.Бедоба Богучанского района Красноярского края.</t>
    </r>
  </si>
  <si>
    <t>Расходы по годам реализации подпрограммы  (рублей)</t>
  </si>
  <si>
    <t>Приложение №6 к  постановлению администрации Богучанского района                                                          от 11.11.2020 №  1147-п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</si>
</sst>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17"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13" fillId="0" borderId="0" applyFont="0" applyFill="0" applyBorder="0" applyAlignment="0" applyProtection="0"/>
  </cellStyleXfs>
  <cellXfs count="135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165" fontId="6" fillId="0" borderId="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/>
    <xf numFmtId="0" fontId="10" fillId="0" borderId="0" xfId="0" applyFont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10" fillId="2" borderId="0" xfId="0" applyNumberFormat="1" applyFont="1" applyFill="1" applyAlignment="1">
      <alignment vertical="top" wrapText="1"/>
    </xf>
    <xf numFmtId="165" fontId="10" fillId="0" borderId="3" xfId="0" applyNumberFormat="1" applyFont="1" applyFill="1" applyBorder="1" applyAlignment="1">
      <alignment vertical="top" wrapText="1"/>
    </xf>
    <xf numFmtId="165" fontId="10" fillId="0" borderId="3" xfId="0" applyNumberFormat="1" applyFont="1" applyFill="1" applyBorder="1" applyAlignment="1">
      <alignment horizontal="left" vertical="top" wrapText="1"/>
    </xf>
    <xf numFmtId="165" fontId="10" fillId="2" borderId="3" xfId="0" applyNumberFormat="1" applyFont="1" applyFill="1" applyBorder="1" applyAlignment="1">
      <alignment vertical="top" wrapText="1"/>
    </xf>
    <xf numFmtId="0" fontId="10" fillId="2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0" xfId="2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1" fillId="0" borderId="1" xfId="2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2" applyFont="1" applyBorder="1"/>
    <xf numFmtId="164" fontId="0" fillId="0" borderId="0" xfId="0" applyNumberFormat="1"/>
    <xf numFmtId="164" fontId="4" fillId="0" borderId="1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2" fontId="4" fillId="0" borderId="1" xfId="2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7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165" fontId="10" fillId="0" borderId="3" xfId="0" applyNumberFormat="1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left" vertical="top" wrapText="1"/>
    </xf>
    <xf numFmtId="0" fontId="10" fillId="2" borderId="9" xfId="0" applyNumberFormat="1" applyFont="1" applyFill="1" applyBorder="1" applyAlignment="1">
      <alignment horizontal="center" vertical="top" wrapText="1"/>
    </xf>
    <xf numFmtId="0" fontId="10" fillId="2" borderId="0" xfId="0" applyNumberFormat="1" applyFont="1" applyFill="1" applyAlignment="1">
      <alignment horizontal="center" vertical="top" wrapText="1"/>
    </xf>
    <xf numFmtId="0" fontId="10" fillId="0" borderId="9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 wrapText="1"/>
    </xf>
    <xf numFmtId="165" fontId="10" fillId="0" borderId="3" xfId="0" applyNumberFormat="1" applyFont="1" applyFill="1" applyBorder="1" applyAlignment="1">
      <alignment horizontal="center" vertical="top" wrapText="1"/>
    </xf>
    <xf numFmtId="165" fontId="10" fillId="0" borderId="7" xfId="0" applyNumberFormat="1" applyFont="1" applyFill="1" applyBorder="1" applyAlignment="1">
      <alignment horizontal="center" vertical="top" wrapText="1"/>
    </xf>
    <xf numFmtId="165" fontId="10" fillId="0" borderId="2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5" fontId="11" fillId="0" borderId="3" xfId="1" applyNumberFormat="1" applyFont="1" applyFill="1" applyBorder="1" applyAlignment="1">
      <alignment horizontal="left" vertical="top" wrapText="1"/>
    </xf>
    <xf numFmtId="165" fontId="11" fillId="0" borderId="2" xfId="1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приложения  транспорт 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topLeftCell="B1" zoomScale="60" zoomScaleNormal="60" workbookViewId="0">
      <selection activeCell="V15" sqref="V15"/>
    </sheetView>
  </sheetViews>
  <sheetFormatPr defaultColWidth="9.140625" defaultRowHeight="82.5" customHeight="1"/>
  <cols>
    <col min="1" max="1" width="47.7109375" style="27" customWidth="1"/>
    <col min="2" max="2" width="23.7109375" style="27" customWidth="1"/>
    <col min="3" max="3" width="7.7109375" style="27" customWidth="1"/>
    <col min="4" max="4" width="9.5703125" style="27" customWidth="1"/>
    <col min="5" max="5" width="16.85546875" style="27" customWidth="1"/>
    <col min="6" max="6" width="22.7109375" style="27" customWidth="1"/>
    <col min="7" max="7" width="16.28515625" style="27" customWidth="1"/>
    <col min="8" max="9" width="14.7109375" style="27" customWidth="1"/>
    <col min="10" max="10" width="19.7109375" style="27" customWidth="1"/>
    <col min="11" max="11" width="109.5703125" style="2" customWidth="1"/>
    <col min="12" max="12" width="14.5703125" style="27" hidden="1" customWidth="1"/>
    <col min="13" max="13" width="11" style="27" hidden="1" customWidth="1"/>
    <col min="14" max="14" width="9.140625" style="27" hidden="1" customWidth="1"/>
    <col min="15" max="19" width="0" style="27" hidden="1" customWidth="1"/>
    <col min="20" max="20" width="16.28515625" style="27" customWidth="1"/>
    <col min="21" max="16384" width="9.140625" style="27"/>
  </cols>
  <sheetData>
    <row r="1" spans="1:11" ht="76.150000000000006" customHeight="1">
      <c r="K1" s="56" t="s">
        <v>85</v>
      </c>
    </row>
    <row r="2" spans="1:11" ht="63.75" customHeight="1">
      <c r="K2" s="25" t="s">
        <v>35</v>
      </c>
    </row>
    <row r="3" spans="1:11" ht="19.5" customHeight="1">
      <c r="A3" s="3"/>
      <c r="F3" s="7"/>
      <c r="G3" s="7"/>
      <c r="H3" s="7"/>
      <c r="I3" s="7"/>
      <c r="J3" s="7"/>
      <c r="K3" s="8"/>
    </row>
    <row r="4" spans="1:11" ht="31.5" customHeight="1">
      <c r="A4" s="77" t="s">
        <v>60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0.25" customHeight="1">
      <c r="A5" s="50"/>
      <c r="B5" s="50"/>
      <c r="C5" s="50"/>
      <c r="D5" s="50"/>
      <c r="E5" s="50"/>
      <c r="F5" s="50"/>
      <c r="G5" s="50"/>
      <c r="H5" s="50"/>
      <c r="I5" s="57"/>
      <c r="J5" s="50"/>
      <c r="K5" s="24"/>
    </row>
    <row r="6" spans="1:11" s="39" customFormat="1" ht="28.5" customHeight="1">
      <c r="A6" s="78" t="s">
        <v>0</v>
      </c>
      <c r="B6" s="78" t="s">
        <v>59</v>
      </c>
      <c r="C6" s="82" t="s">
        <v>1</v>
      </c>
      <c r="D6" s="83"/>
      <c r="E6" s="84"/>
      <c r="F6" s="83" t="s">
        <v>84</v>
      </c>
      <c r="G6" s="83"/>
      <c r="H6" s="83"/>
      <c r="I6" s="83"/>
      <c r="J6" s="84"/>
      <c r="K6" s="80" t="s">
        <v>2</v>
      </c>
    </row>
    <row r="7" spans="1:11" s="39" customFormat="1" ht="30" customHeight="1">
      <c r="A7" s="79"/>
      <c r="B7" s="79"/>
      <c r="C7" s="85"/>
      <c r="D7" s="86"/>
      <c r="E7" s="87"/>
      <c r="F7" s="86"/>
      <c r="G7" s="86"/>
      <c r="H7" s="86"/>
      <c r="I7" s="86"/>
      <c r="J7" s="87"/>
      <c r="K7" s="81"/>
    </row>
    <row r="8" spans="1:11" s="39" customFormat="1" ht="53.25" customHeight="1">
      <c r="A8" s="79"/>
      <c r="B8" s="79"/>
      <c r="C8" s="51" t="s">
        <v>3</v>
      </c>
      <c r="D8" s="51" t="s">
        <v>4</v>
      </c>
      <c r="E8" s="51" t="s">
        <v>5</v>
      </c>
      <c r="F8" s="62" t="s">
        <v>78</v>
      </c>
      <c r="G8" s="62" t="s">
        <v>79</v>
      </c>
      <c r="H8" s="62" t="s">
        <v>80</v>
      </c>
      <c r="I8" s="62" t="s">
        <v>81</v>
      </c>
      <c r="J8" s="62" t="s">
        <v>82</v>
      </c>
      <c r="K8" s="81"/>
    </row>
    <row r="9" spans="1:11" s="4" customFormat="1" ht="18.7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7</v>
      </c>
      <c r="G9" s="1">
        <v>8</v>
      </c>
      <c r="H9" s="1">
        <v>9</v>
      </c>
      <c r="I9" s="1"/>
      <c r="J9" s="1">
        <v>10</v>
      </c>
      <c r="K9" s="1">
        <v>11</v>
      </c>
    </row>
    <row r="10" spans="1:11" s="2" customFormat="1" ht="22.5" customHeight="1">
      <c r="A10" s="93" t="s">
        <v>61</v>
      </c>
      <c r="B10" s="94"/>
      <c r="C10" s="94"/>
      <c r="D10" s="94"/>
      <c r="E10" s="94"/>
      <c r="F10" s="94"/>
      <c r="G10" s="94"/>
      <c r="H10" s="94"/>
      <c r="I10" s="94"/>
      <c r="J10" s="94"/>
      <c r="K10" s="95"/>
    </row>
    <row r="11" spans="1:11" s="2" customFormat="1" ht="22.5" customHeight="1">
      <c r="A11" s="93" t="s">
        <v>50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</row>
    <row r="12" spans="1:11" s="2" customFormat="1" ht="22.5" customHeight="1">
      <c r="A12" s="93" t="s">
        <v>6</v>
      </c>
      <c r="B12" s="94"/>
      <c r="C12" s="94"/>
      <c r="D12" s="94"/>
      <c r="E12" s="94"/>
      <c r="F12" s="94"/>
      <c r="G12" s="94"/>
      <c r="H12" s="94"/>
      <c r="I12" s="94"/>
      <c r="J12" s="94"/>
      <c r="K12" s="95"/>
    </row>
    <row r="13" spans="1:11" s="2" customFormat="1" ht="22.5" customHeight="1">
      <c r="A13" s="98" t="s">
        <v>10</v>
      </c>
      <c r="B13" s="99"/>
      <c r="C13" s="100"/>
      <c r="D13" s="100"/>
      <c r="E13" s="100"/>
      <c r="F13" s="100"/>
      <c r="G13" s="100"/>
      <c r="H13" s="100"/>
      <c r="I13" s="100"/>
      <c r="J13" s="100"/>
      <c r="K13" s="101"/>
    </row>
    <row r="14" spans="1:11" s="2" customFormat="1" ht="22.5" customHeight="1">
      <c r="A14" s="63"/>
      <c r="B14" s="64"/>
      <c r="C14" s="65"/>
      <c r="D14" s="65"/>
      <c r="E14" s="65"/>
      <c r="F14" s="65"/>
      <c r="G14" s="65"/>
      <c r="H14" s="65"/>
      <c r="I14" s="65"/>
      <c r="J14" s="65"/>
      <c r="K14" s="67"/>
    </row>
    <row r="15" spans="1:11" s="2" customFormat="1" ht="22.5" customHeight="1">
      <c r="A15" s="104" t="s">
        <v>67</v>
      </c>
      <c r="B15" s="92" t="s">
        <v>58</v>
      </c>
      <c r="C15" s="105">
        <v>830</v>
      </c>
      <c r="D15" s="43" t="s">
        <v>7</v>
      </c>
      <c r="E15" s="55" t="s">
        <v>20</v>
      </c>
      <c r="F15" s="49">
        <v>11430000</v>
      </c>
      <c r="G15" s="42">
        <v>0</v>
      </c>
      <c r="H15" s="42">
        <v>0</v>
      </c>
      <c r="I15" s="42">
        <v>0</v>
      </c>
      <c r="J15" s="31">
        <f>SUM(F15:I15)</f>
        <v>11430000</v>
      </c>
      <c r="K15" s="106" t="s">
        <v>75</v>
      </c>
    </row>
    <row r="16" spans="1:11" s="2" customFormat="1" ht="22.5" customHeight="1">
      <c r="A16" s="104"/>
      <c r="B16" s="92"/>
      <c r="C16" s="105"/>
      <c r="D16" s="43" t="s">
        <v>7</v>
      </c>
      <c r="E16" s="55" t="s">
        <v>20</v>
      </c>
      <c r="F16" s="49">
        <v>366131</v>
      </c>
      <c r="G16" s="49">
        <v>1065216</v>
      </c>
      <c r="H16" s="42">
        <v>0</v>
      </c>
      <c r="I16" s="42">
        <v>0</v>
      </c>
      <c r="J16" s="31">
        <f t="shared" ref="J16:J25" si="0">SUM(F16:I16)</f>
        <v>1431347</v>
      </c>
      <c r="K16" s="107"/>
    </row>
    <row r="17" spans="1:20" s="2" customFormat="1" ht="409.15" customHeight="1">
      <c r="A17" s="104"/>
      <c r="B17" s="92"/>
      <c r="C17" s="105"/>
      <c r="D17" s="33" t="s">
        <v>7</v>
      </c>
      <c r="E17" s="33" t="s">
        <v>15</v>
      </c>
      <c r="F17" s="44">
        <v>31466889.800000001</v>
      </c>
      <c r="G17" s="66">
        <v>0</v>
      </c>
      <c r="H17" s="42">
        <v>0</v>
      </c>
      <c r="I17" s="42">
        <v>0</v>
      </c>
      <c r="J17" s="31">
        <f t="shared" si="0"/>
        <v>31466889.800000001</v>
      </c>
      <c r="K17" s="108"/>
    </row>
    <row r="18" spans="1:20" ht="235.15" customHeight="1">
      <c r="A18" s="52" t="s">
        <v>65</v>
      </c>
      <c r="B18" s="53" t="s">
        <v>58</v>
      </c>
      <c r="C18" s="28">
        <v>830</v>
      </c>
      <c r="D18" s="33" t="s">
        <v>7</v>
      </c>
      <c r="E18" s="33" t="s">
        <v>15</v>
      </c>
      <c r="F18" s="45">
        <v>2989968</v>
      </c>
      <c r="G18" s="45">
        <v>0</v>
      </c>
      <c r="H18" s="45">
        <v>0</v>
      </c>
      <c r="I18" s="45">
        <v>0</v>
      </c>
      <c r="J18" s="31">
        <f t="shared" si="0"/>
        <v>2989968</v>
      </c>
      <c r="K18" s="58" t="s">
        <v>74</v>
      </c>
      <c r="L18" s="54" t="s">
        <v>68</v>
      </c>
      <c r="M18" s="54" t="s">
        <v>68</v>
      </c>
      <c r="N18" s="54" t="s">
        <v>68</v>
      </c>
      <c r="O18" s="54" t="s">
        <v>68</v>
      </c>
      <c r="P18" s="54" t="s">
        <v>68</v>
      </c>
      <c r="Q18" s="54" t="s">
        <v>68</v>
      </c>
      <c r="R18" s="54" t="s">
        <v>68</v>
      </c>
      <c r="S18" s="54" t="s">
        <v>68</v>
      </c>
      <c r="T18" s="26"/>
    </row>
    <row r="19" spans="1:20" ht="158.25" customHeight="1">
      <c r="A19" s="102" t="s">
        <v>71</v>
      </c>
      <c r="B19" s="92" t="s">
        <v>58</v>
      </c>
      <c r="C19" s="28">
        <v>830</v>
      </c>
      <c r="D19" s="29" t="s">
        <v>7</v>
      </c>
      <c r="E19" s="29" t="s">
        <v>30</v>
      </c>
      <c r="F19" s="45">
        <v>65000</v>
      </c>
      <c r="G19" s="45">
        <v>0</v>
      </c>
      <c r="H19" s="45">
        <v>0</v>
      </c>
      <c r="I19" s="45">
        <v>0</v>
      </c>
      <c r="J19" s="31">
        <f t="shared" si="0"/>
        <v>65000</v>
      </c>
      <c r="K19" s="32" t="s">
        <v>73</v>
      </c>
    </row>
    <row r="20" spans="1:20" ht="150" customHeight="1">
      <c r="A20" s="103"/>
      <c r="B20" s="92"/>
      <c r="C20" s="28">
        <v>830</v>
      </c>
      <c r="D20" s="29" t="s">
        <v>7</v>
      </c>
      <c r="E20" s="33" t="s">
        <v>15</v>
      </c>
      <c r="F20" s="45">
        <v>17992</v>
      </c>
      <c r="G20" s="45">
        <v>0</v>
      </c>
      <c r="H20" s="45">
        <v>0</v>
      </c>
      <c r="I20" s="45">
        <v>0</v>
      </c>
      <c r="J20" s="31">
        <f t="shared" si="0"/>
        <v>17992</v>
      </c>
      <c r="K20" s="32" t="s">
        <v>72</v>
      </c>
      <c r="L20" s="27" t="s">
        <v>9</v>
      </c>
      <c r="M20" s="27" t="s">
        <v>8</v>
      </c>
      <c r="N20" s="27">
        <v>2</v>
      </c>
    </row>
    <row r="21" spans="1:20" ht="69" customHeight="1">
      <c r="A21" s="68" t="s">
        <v>66</v>
      </c>
      <c r="B21" s="92" t="s">
        <v>58</v>
      </c>
      <c r="C21" s="34">
        <v>830</v>
      </c>
      <c r="D21" s="33" t="s">
        <v>7</v>
      </c>
      <c r="E21" s="33" t="s">
        <v>30</v>
      </c>
      <c r="F21" s="41">
        <v>14037557.6</v>
      </c>
      <c r="G21" s="45">
        <v>0</v>
      </c>
      <c r="H21" s="45"/>
      <c r="I21" s="45"/>
      <c r="J21" s="31">
        <f t="shared" si="0"/>
        <v>14037557.6</v>
      </c>
      <c r="K21" s="71" t="s">
        <v>83</v>
      </c>
      <c r="L21" s="3"/>
    </row>
    <row r="22" spans="1:20" ht="40.5" customHeight="1">
      <c r="A22" s="69"/>
      <c r="B22" s="92"/>
      <c r="C22" s="34">
        <v>830</v>
      </c>
      <c r="D22" s="33" t="s">
        <v>7</v>
      </c>
      <c r="E22" s="33" t="s">
        <v>15</v>
      </c>
      <c r="F22" s="45">
        <v>12404508</v>
      </c>
      <c r="G22" s="45">
        <v>5728000</v>
      </c>
      <c r="H22" s="45">
        <v>0</v>
      </c>
      <c r="I22" s="45">
        <v>0</v>
      </c>
      <c r="J22" s="31">
        <f t="shared" si="0"/>
        <v>18132508</v>
      </c>
      <c r="K22" s="72"/>
      <c r="L22" s="3"/>
    </row>
    <row r="23" spans="1:20" ht="40.5" customHeight="1">
      <c r="A23" s="69"/>
      <c r="B23" s="92"/>
      <c r="C23" s="34">
        <v>863</v>
      </c>
      <c r="D23" s="33" t="s">
        <v>7</v>
      </c>
      <c r="E23" s="33" t="s">
        <v>30</v>
      </c>
      <c r="F23" s="45">
        <v>0</v>
      </c>
      <c r="G23" s="45">
        <v>411000</v>
      </c>
      <c r="H23" s="45">
        <v>0</v>
      </c>
      <c r="I23" s="45">
        <v>0</v>
      </c>
      <c r="J23" s="31">
        <f t="shared" si="0"/>
        <v>411000</v>
      </c>
      <c r="K23" s="72"/>
      <c r="L23" s="3"/>
    </row>
    <row r="24" spans="1:20" ht="216.6" customHeight="1">
      <c r="A24" s="70"/>
      <c r="B24" s="92"/>
      <c r="C24" s="34">
        <v>830</v>
      </c>
      <c r="D24" s="29" t="s">
        <v>7</v>
      </c>
      <c r="E24" s="55" t="s">
        <v>20</v>
      </c>
      <c r="F24" s="45">
        <v>189151</v>
      </c>
      <c r="G24" s="45">
        <v>0</v>
      </c>
      <c r="H24" s="45">
        <v>0</v>
      </c>
      <c r="I24" s="45">
        <v>0</v>
      </c>
      <c r="J24" s="31">
        <f t="shared" si="0"/>
        <v>189151</v>
      </c>
      <c r="K24" s="73"/>
      <c r="L24" s="3"/>
    </row>
    <row r="25" spans="1:20" ht="182.45" customHeight="1">
      <c r="A25" s="60" t="s">
        <v>76</v>
      </c>
      <c r="B25" s="59" t="s">
        <v>58</v>
      </c>
      <c r="C25" s="34">
        <v>830</v>
      </c>
      <c r="D25" s="29" t="s">
        <v>7</v>
      </c>
      <c r="E25" s="33" t="s">
        <v>15</v>
      </c>
      <c r="F25" s="45">
        <v>0</v>
      </c>
      <c r="G25" s="45">
        <v>4200000</v>
      </c>
      <c r="H25" s="45">
        <v>0</v>
      </c>
      <c r="I25" s="45">
        <v>0</v>
      </c>
      <c r="J25" s="31">
        <f t="shared" si="0"/>
        <v>4200000</v>
      </c>
      <c r="K25" s="61" t="s">
        <v>77</v>
      </c>
      <c r="L25" s="3"/>
    </row>
    <row r="26" spans="1:20" ht="18.75" customHeight="1">
      <c r="A26" s="90" t="s">
        <v>13</v>
      </c>
      <c r="B26" s="91"/>
      <c r="C26" s="91"/>
      <c r="D26" s="91"/>
      <c r="E26" s="91"/>
      <c r="F26" s="30">
        <f>SUM(F15:F25)</f>
        <v>72967197.400000006</v>
      </c>
      <c r="G26" s="30">
        <f>SUM(G15:G25)</f>
        <v>11404216</v>
      </c>
      <c r="H26" s="30">
        <f>SUM(H18:H24)</f>
        <v>0</v>
      </c>
      <c r="I26" s="30">
        <f>SUM(I18:I24)</f>
        <v>0</v>
      </c>
      <c r="J26" s="30">
        <f>SUM(J15:J25)</f>
        <v>84371413.400000006</v>
      </c>
      <c r="K26" s="35"/>
    </row>
    <row r="27" spans="1:20" ht="18.75" customHeight="1">
      <c r="A27" s="96" t="s">
        <v>62</v>
      </c>
      <c r="B27" s="97"/>
      <c r="C27" s="97"/>
      <c r="D27" s="97"/>
      <c r="E27" s="97"/>
      <c r="F27" s="36"/>
      <c r="G27" s="36"/>
      <c r="H27" s="36"/>
      <c r="I27" s="36"/>
      <c r="J27" s="31">
        <f>SUM(F27:H27)</f>
        <v>0</v>
      </c>
      <c r="K27" s="37"/>
    </row>
    <row r="28" spans="1:20" ht="18.75" customHeight="1">
      <c r="A28" s="88" t="s">
        <v>63</v>
      </c>
      <c r="B28" s="89"/>
      <c r="C28" s="89"/>
      <c r="D28" s="89"/>
      <c r="E28" s="89"/>
      <c r="F28" s="29">
        <f>F15</f>
        <v>11430000</v>
      </c>
      <c r="G28" s="29">
        <f t="shared" ref="G28:J28" si="1">G15</f>
        <v>0</v>
      </c>
      <c r="H28" s="29">
        <f t="shared" si="1"/>
        <v>0</v>
      </c>
      <c r="I28" s="29">
        <f t="shared" si="1"/>
        <v>0</v>
      </c>
      <c r="J28" s="29">
        <f t="shared" si="1"/>
        <v>11430000</v>
      </c>
      <c r="K28" s="38"/>
    </row>
    <row r="29" spans="1:20" ht="21.75" customHeight="1">
      <c r="A29" s="74" t="s">
        <v>64</v>
      </c>
      <c r="B29" s="75"/>
      <c r="C29" s="75"/>
      <c r="D29" s="75"/>
      <c r="E29" s="76"/>
      <c r="F29" s="29">
        <f>F18+F19+F20+F24+F17+F22+F21+F16</f>
        <v>61537197.399999999</v>
      </c>
      <c r="G29" s="29">
        <f>G18+G19+G20+G24+G17+G22+G21+G16+G25+G23</f>
        <v>11404216</v>
      </c>
      <c r="H29" s="29">
        <f t="shared" ref="H29:I29" si="2">H18+H19+H20+H24+H17+H22+H21+H16</f>
        <v>0</v>
      </c>
      <c r="I29" s="29">
        <f t="shared" si="2"/>
        <v>0</v>
      </c>
      <c r="J29" s="29">
        <f>SUM(F29:I29)</f>
        <v>72941413.400000006</v>
      </c>
      <c r="K29" s="40"/>
    </row>
    <row r="30" spans="1:20" ht="82.5" customHeight="1">
      <c r="J30" s="5"/>
    </row>
    <row r="31" spans="1:20" ht="82.5" customHeight="1">
      <c r="F31" s="5"/>
      <c r="J31" s="5"/>
    </row>
  </sheetData>
  <autoFilter ref="A14:T29"/>
  <mergeCells count="23">
    <mergeCell ref="A12:K12"/>
    <mergeCell ref="A13:K13"/>
    <mergeCell ref="A19:A20"/>
    <mergeCell ref="A15:A17"/>
    <mergeCell ref="B15:B17"/>
    <mergeCell ref="C15:C17"/>
    <mergeCell ref="K15:K17"/>
    <mergeCell ref="A21:A24"/>
    <mergeCell ref="K21:K24"/>
    <mergeCell ref="A29:E29"/>
    <mergeCell ref="A4:K4"/>
    <mergeCell ref="A6:A8"/>
    <mergeCell ref="B6:B8"/>
    <mergeCell ref="K6:K8"/>
    <mergeCell ref="C6:E7"/>
    <mergeCell ref="F6:J7"/>
    <mergeCell ref="A28:E28"/>
    <mergeCell ref="A26:E26"/>
    <mergeCell ref="B21:B24"/>
    <mergeCell ref="A11:K11"/>
    <mergeCell ref="A10:K10"/>
    <mergeCell ref="B19:B20"/>
    <mergeCell ref="A27:E27"/>
  </mergeCells>
  <phoneticPr fontId="0" type="noConversion"/>
  <printOptions horizontalCentered="1"/>
  <pageMargins left="0.23622047244094491" right="0.23622047244094491" top="0.35433070866141736" bottom="0.35433070866141736" header="0" footer="0"/>
  <pageSetup paperSize="9" scale="4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opLeftCell="A13" workbookViewId="0">
      <selection sqref="A1:A6"/>
    </sheetView>
  </sheetViews>
  <sheetFormatPr defaultColWidth="9.140625" defaultRowHeight="12.75"/>
  <cols>
    <col min="1" max="1" width="101.28515625" style="10" customWidth="1"/>
    <col min="2" max="2" width="77" style="10" customWidth="1"/>
    <col min="3" max="16384" width="9.140625" style="10"/>
  </cols>
  <sheetData>
    <row r="1" spans="1:2" ht="201.75" customHeight="1">
      <c r="A1" s="6" t="s">
        <v>36</v>
      </c>
    </row>
    <row r="2" spans="1:2" ht="193.5" customHeight="1">
      <c r="A2" s="6" t="s">
        <v>37</v>
      </c>
    </row>
    <row r="3" spans="1:2" ht="193.5" customHeight="1">
      <c r="A3" s="109" t="s">
        <v>38</v>
      </c>
    </row>
    <row r="4" spans="1:2" ht="49.5" customHeight="1">
      <c r="A4" s="110"/>
    </row>
    <row r="5" spans="1:2" hidden="1">
      <c r="A5" s="110"/>
    </row>
    <row r="6" spans="1:2" ht="1.5" hidden="1" customHeight="1">
      <c r="A6" s="111"/>
    </row>
    <row r="7" spans="1:2" ht="140.25" customHeight="1">
      <c r="A7" s="9" t="s">
        <v>39</v>
      </c>
      <c r="B7" s="10" t="s">
        <v>43</v>
      </c>
    </row>
    <row r="8" spans="1:2" ht="49.5" customHeight="1">
      <c r="A8" s="9" t="s">
        <v>40</v>
      </c>
      <c r="B8" s="10" t="s">
        <v>44</v>
      </c>
    </row>
    <row r="9" spans="1:2" ht="50.25" customHeight="1">
      <c r="A9" s="112" t="s">
        <v>41</v>
      </c>
      <c r="B9" s="10" t="s">
        <v>45</v>
      </c>
    </row>
    <row r="10" spans="1:2" ht="56.25" customHeight="1">
      <c r="A10" s="113"/>
      <c r="B10" s="10" t="s">
        <v>46</v>
      </c>
    </row>
    <row r="11" spans="1:2" ht="77.25" customHeight="1">
      <c r="A11" s="9" t="s">
        <v>42</v>
      </c>
      <c r="B11" s="10" t="s">
        <v>47</v>
      </c>
    </row>
    <row r="12" spans="1:2" ht="88.5" customHeight="1">
      <c r="A12" s="6" t="s">
        <v>32</v>
      </c>
      <c r="B12" s="10" t="s">
        <v>24</v>
      </c>
    </row>
    <row r="13" spans="1:2" ht="108.75" customHeight="1">
      <c r="A13" s="6" t="s">
        <v>34</v>
      </c>
    </row>
  </sheetData>
  <mergeCells count="2">
    <mergeCell ref="A3:A6"/>
    <mergeCell ref="A9:A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6"/>
  <sheetViews>
    <sheetView workbookViewId="0">
      <selection activeCell="B8" sqref="B8"/>
    </sheetView>
  </sheetViews>
  <sheetFormatPr defaultColWidth="9.140625" defaultRowHeight="12.75"/>
  <cols>
    <col min="1" max="1" width="9.140625" style="15"/>
    <col min="2" max="2" width="71.7109375" style="15" customWidth="1"/>
    <col min="3" max="3" width="9.140625" style="23"/>
    <col min="4" max="16384" width="9.140625" style="15"/>
  </cols>
  <sheetData>
    <row r="2" spans="1:19" s="16" customFormat="1" ht="27.75" customHeight="1">
      <c r="A2" s="132">
        <v>1.1000000000000001</v>
      </c>
      <c r="B2" s="14" t="s">
        <v>11</v>
      </c>
      <c r="C2" s="22" t="s">
        <v>11</v>
      </c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</row>
    <row r="3" spans="1:19" s="16" customFormat="1" ht="38.25" customHeight="1">
      <c r="A3" s="132"/>
      <c r="B3" s="17" t="s">
        <v>55</v>
      </c>
      <c r="C3" s="116" t="s">
        <v>55</v>
      </c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5"/>
      <c r="O3" s="15"/>
      <c r="P3" s="15"/>
      <c r="Q3" s="15"/>
      <c r="R3" s="15"/>
      <c r="S3" s="15"/>
    </row>
    <row r="4" spans="1:19" s="16" customFormat="1" ht="24.75" customHeight="1">
      <c r="A4" s="122"/>
      <c r="B4" s="115" t="s">
        <v>56</v>
      </c>
      <c r="C4" s="115" t="s">
        <v>56</v>
      </c>
      <c r="D4" s="115"/>
      <c r="E4" s="115"/>
      <c r="F4" s="115"/>
      <c r="G4" s="115"/>
      <c r="H4" s="115"/>
      <c r="I4" s="115"/>
      <c r="J4" s="115"/>
      <c r="K4" s="115"/>
      <c r="L4" s="118"/>
      <c r="M4" s="15"/>
      <c r="N4" s="15"/>
      <c r="O4" s="15"/>
      <c r="P4" s="15"/>
      <c r="Q4" s="15"/>
      <c r="R4" s="15"/>
      <c r="S4" s="15"/>
    </row>
    <row r="5" spans="1:19" s="16" customFormat="1" ht="24.75" customHeight="1">
      <c r="A5" s="123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8"/>
      <c r="M5" s="15"/>
      <c r="N5" s="15"/>
      <c r="O5" s="15"/>
      <c r="P5" s="15"/>
      <c r="Q5" s="15"/>
      <c r="R5" s="15"/>
      <c r="S5" s="15"/>
    </row>
    <row r="6" spans="1:19" s="16" customFormat="1" ht="24.75" customHeight="1">
      <c r="A6" s="122"/>
      <c r="B6" s="119" t="s">
        <v>21</v>
      </c>
      <c r="C6" s="119" t="s">
        <v>21</v>
      </c>
      <c r="D6" s="119"/>
      <c r="E6" s="119"/>
      <c r="F6" s="119"/>
      <c r="G6" s="119"/>
      <c r="H6" s="119"/>
      <c r="I6" s="119"/>
      <c r="J6" s="119"/>
      <c r="K6" s="119"/>
      <c r="L6" s="120"/>
      <c r="M6" s="11"/>
      <c r="N6" s="15"/>
      <c r="O6" s="15"/>
      <c r="P6" s="15"/>
      <c r="Q6" s="15"/>
      <c r="R6" s="15"/>
      <c r="S6" s="15"/>
    </row>
    <row r="7" spans="1:19" s="16" customFormat="1" ht="24.75" customHeight="1">
      <c r="A7" s="123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1"/>
      <c r="N7" s="15"/>
      <c r="O7" s="15"/>
      <c r="P7" s="15"/>
      <c r="Q7" s="15"/>
      <c r="R7" s="15"/>
      <c r="S7" s="15"/>
    </row>
    <row r="8" spans="1:19" s="16" customFormat="1" ht="39.75" customHeight="1">
      <c r="A8" s="123"/>
      <c r="B8" s="12" t="s">
        <v>22</v>
      </c>
      <c r="C8" s="121" t="s">
        <v>22</v>
      </c>
      <c r="D8" s="121"/>
      <c r="E8" s="121"/>
      <c r="F8" s="121"/>
      <c r="G8" s="121"/>
      <c r="H8" s="121"/>
      <c r="I8" s="121"/>
      <c r="J8" s="121"/>
      <c r="K8" s="121"/>
      <c r="L8" s="120"/>
      <c r="M8" s="11"/>
      <c r="N8" s="11"/>
      <c r="O8" s="11"/>
      <c r="P8" s="11"/>
      <c r="Q8" s="11"/>
      <c r="R8" s="11"/>
      <c r="S8" s="15"/>
    </row>
    <row r="9" spans="1:19" s="16" customFormat="1">
      <c r="A9" s="122"/>
      <c r="B9" s="117" t="s">
        <v>25</v>
      </c>
      <c r="C9" s="22" t="s">
        <v>25</v>
      </c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</row>
    <row r="10" spans="1:19" s="16" customFormat="1" ht="21.75" customHeight="1">
      <c r="A10" s="123"/>
      <c r="B10" s="117"/>
      <c r="C10" s="22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</row>
    <row r="11" spans="1:19" s="16" customFormat="1" ht="38.25" customHeight="1">
      <c r="A11" s="123"/>
      <c r="B11" s="14" t="s">
        <v>27</v>
      </c>
      <c r="C11" s="22" t="s">
        <v>27</v>
      </c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</row>
    <row r="12" spans="1:19" s="16" customFormat="1" ht="29.25" customHeight="1">
      <c r="A12" s="122"/>
      <c r="B12" s="128" t="s">
        <v>29</v>
      </c>
      <c r="C12" s="119" t="s">
        <v>29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5"/>
      <c r="N12" s="15"/>
      <c r="O12" s="15"/>
      <c r="P12" s="15"/>
      <c r="Q12" s="15"/>
      <c r="R12" s="15"/>
      <c r="S12" s="15"/>
    </row>
    <row r="13" spans="1:19" s="16" customFormat="1" ht="29.25" customHeight="1">
      <c r="A13" s="123"/>
      <c r="B13" s="12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5"/>
      <c r="N13" s="15"/>
      <c r="O13" s="15"/>
      <c r="P13" s="15"/>
      <c r="Q13" s="15"/>
      <c r="R13" s="15"/>
      <c r="S13" s="15"/>
    </row>
    <row r="14" spans="1:19" s="16" customFormat="1" ht="52.5" customHeight="1">
      <c r="A14" s="123"/>
      <c r="B14" s="13" t="s">
        <v>28</v>
      </c>
      <c r="C14" s="22" t="s">
        <v>28</v>
      </c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</row>
    <row r="15" spans="1:19" s="16" customFormat="1" ht="54.75" customHeight="1">
      <c r="A15" s="123">
        <v>1.2</v>
      </c>
      <c r="B15" s="13" t="s">
        <v>51</v>
      </c>
      <c r="C15" s="119" t="s">
        <v>51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5"/>
      <c r="N15" s="15"/>
      <c r="O15" s="15"/>
      <c r="P15" s="15"/>
      <c r="Q15" s="15"/>
      <c r="R15" s="15"/>
      <c r="S15" s="15"/>
    </row>
    <row r="16" spans="1:19" s="16" customFormat="1" ht="21.75" customHeight="1">
      <c r="A16" s="132"/>
      <c r="B16" s="14" t="s">
        <v>12</v>
      </c>
      <c r="C16" s="22" t="s">
        <v>12</v>
      </c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2" s="16" customFormat="1" ht="27.75" customHeight="1">
      <c r="A17" s="132">
        <v>1.3</v>
      </c>
      <c r="B17" s="14" t="s">
        <v>16</v>
      </c>
      <c r="C17" s="22" t="s">
        <v>16</v>
      </c>
      <c r="D17" s="14"/>
      <c r="E17" s="14"/>
      <c r="F17" s="14"/>
      <c r="G17" s="14"/>
      <c r="H17" s="14"/>
      <c r="I17" s="14"/>
      <c r="J17" s="14"/>
      <c r="K17" s="15"/>
      <c r="L17" s="15"/>
    </row>
    <row r="18" spans="1:12" s="16" customFormat="1" ht="19.5" customHeight="1">
      <c r="A18" s="133"/>
      <c r="B18" s="117" t="s">
        <v>14</v>
      </c>
      <c r="C18" s="22" t="s">
        <v>14</v>
      </c>
      <c r="D18" s="14"/>
      <c r="E18" s="14"/>
      <c r="F18" s="14"/>
      <c r="G18" s="14"/>
      <c r="H18" s="14"/>
      <c r="I18" s="14"/>
      <c r="J18" s="15"/>
      <c r="K18" s="15"/>
      <c r="L18" s="15"/>
    </row>
    <row r="19" spans="1:12" s="16" customFormat="1" ht="19.5" customHeight="1">
      <c r="A19" s="134"/>
      <c r="B19" s="117"/>
      <c r="C19" s="22"/>
      <c r="D19" s="14"/>
      <c r="E19" s="14"/>
      <c r="F19" s="14"/>
      <c r="G19" s="14"/>
      <c r="H19" s="14"/>
      <c r="I19" s="14"/>
      <c r="J19" s="15"/>
      <c r="K19" s="15"/>
      <c r="L19" s="15"/>
    </row>
    <row r="20" spans="1:12" s="16" customFormat="1" ht="69" customHeight="1">
      <c r="A20" s="132"/>
      <c r="B20" s="13" t="s">
        <v>31</v>
      </c>
      <c r="C20" s="119" t="s">
        <v>31</v>
      </c>
      <c r="D20" s="119"/>
      <c r="E20" s="119"/>
      <c r="F20" s="119"/>
      <c r="G20" s="119"/>
      <c r="H20" s="119"/>
      <c r="I20" s="119"/>
      <c r="J20" s="119"/>
      <c r="K20" s="119"/>
      <c r="L20" s="15"/>
    </row>
    <row r="21" spans="1:12" s="16" customFormat="1" ht="83.25" customHeight="1">
      <c r="A21" s="132">
        <v>1.4</v>
      </c>
      <c r="B21" s="18" t="s">
        <v>18</v>
      </c>
      <c r="C21" s="119" t="s">
        <v>18</v>
      </c>
      <c r="D21" s="119"/>
      <c r="E21" s="119"/>
      <c r="F21" s="119"/>
      <c r="G21" s="119"/>
      <c r="H21" s="119"/>
      <c r="I21" s="119"/>
      <c r="J21" s="119"/>
      <c r="K21" s="119"/>
      <c r="L21" s="15"/>
    </row>
    <row r="22" spans="1:12" s="16" customFormat="1">
      <c r="A22" s="132"/>
      <c r="B22" s="14" t="s">
        <v>17</v>
      </c>
      <c r="C22" s="22" t="s">
        <v>17</v>
      </c>
      <c r="D22" s="14"/>
      <c r="E22" s="14"/>
      <c r="F22" s="14"/>
      <c r="G22" s="14"/>
      <c r="H22" s="14"/>
      <c r="I22" s="14"/>
      <c r="J22" s="14"/>
      <c r="K22" s="14"/>
      <c r="L22" s="15"/>
    </row>
    <row r="23" spans="1:12" ht="32.25" customHeight="1">
      <c r="A23" s="132"/>
      <c r="B23" s="14" t="s">
        <v>26</v>
      </c>
      <c r="C23" s="22" t="s">
        <v>26</v>
      </c>
      <c r="D23" s="14"/>
      <c r="E23" s="14"/>
      <c r="F23" s="14"/>
      <c r="G23" s="14"/>
      <c r="H23" s="14"/>
      <c r="I23" s="14"/>
      <c r="J23" s="14"/>
      <c r="K23" s="14"/>
    </row>
    <row r="24" spans="1:12" ht="261" customHeight="1">
      <c r="A24" s="127">
        <v>1.5</v>
      </c>
      <c r="B24" s="21" t="s">
        <v>57</v>
      </c>
      <c r="C24" s="124" t="s">
        <v>52</v>
      </c>
      <c r="D24" s="125"/>
      <c r="E24" s="125"/>
      <c r="F24" s="125"/>
      <c r="G24" s="125"/>
      <c r="H24" s="125"/>
      <c r="I24" s="125"/>
      <c r="J24" s="125"/>
      <c r="K24" s="125"/>
    </row>
    <row r="25" spans="1:12" ht="215.25" customHeight="1">
      <c r="A25" s="127"/>
      <c r="B25" s="21" t="s">
        <v>48</v>
      </c>
      <c r="C25" s="124" t="s">
        <v>53</v>
      </c>
      <c r="D25" s="125"/>
      <c r="E25" s="125"/>
      <c r="F25" s="125"/>
      <c r="G25" s="125"/>
      <c r="H25" s="125"/>
      <c r="I25" s="125"/>
      <c r="J25" s="125"/>
      <c r="K25" s="125"/>
      <c r="L25" s="125"/>
    </row>
    <row r="26" spans="1:12" ht="49.5" customHeight="1">
      <c r="A26" s="127"/>
      <c r="B26" s="129" t="s">
        <v>49</v>
      </c>
      <c r="C26" s="126" t="s">
        <v>54</v>
      </c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ht="49.5" customHeight="1">
      <c r="A27" s="127"/>
      <c r="B27" s="130"/>
      <c r="C27" s="126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 ht="49.5" customHeight="1">
      <c r="A28" s="127"/>
      <c r="B28" s="130"/>
      <c r="C28" s="126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103.5" customHeight="1">
      <c r="A29" s="127"/>
      <c r="B29" s="131"/>
      <c r="C29" s="126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2" ht="159.75" customHeight="1">
      <c r="A30" s="127">
        <v>1.6</v>
      </c>
      <c r="B30" s="20" t="s">
        <v>19</v>
      </c>
      <c r="C30" s="114" t="s">
        <v>19</v>
      </c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2" ht="44.25" customHeight="1">
      <c r="A31" s="127"/>
      <c r="B31" s="20" t="s">
        <v>23</v>
      </c>
      <c r="C31" s="23" t="s">
        <v>23</v>
      </c>
    </row>
    <row r="32" spans="1:12" ht="81.75" customHeight="1">
      <c r="A32" s="127"/>
      <c r="B32" s="122" t="s">
        <v>33</v>
      </c>
      <c r="C32" s="114" t="s">
        <v>33</v>
      </c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ht="47.25" customHeight="1">
      <c r="A33" s="127"/>
      <c r="B33" s="123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49.5" customHeight="1">
      <c r="A34" s="127"/>
      <c r="B34" s="20" t="s">
        <v>24</v>
      </c>
      <c r="C34" s="115" t="s">
        <v>24</v>
      </c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 ht="53.25" customHeight="1">
      <c r="A35" s="127"/>
      <c r="B35" s="19" t="s">
        <v>32</v>
      </c>
      <c r="C35" s="115" t="s">
        <v>32</v>
      </c>
      <c r="D35" s="115"/>
      <c r="E35" s="115"/>
      <c r="F35" s="115"/>
      <c r="G35" s="115"/>
      <c r="H35" s="115"/>
      <c r="I35" s="115"/>
      <c r="J35" s="115"/>
      <c r="K35" s="115"/>
      <c r="L35" s="115"/>
    </row>
    <row r="36" spans="1:12" ht="93" customHeight="1">
      <c r="A36" s="127"/>
      <c r="B36" s="19" t="s">
        <v>34</v>
      </c>
      <c r="C36" s="114" t="s">
        <v>34</v>
      </c>
      <c r="D36" s="114"/>
      <c r="E36" s="114"/>
      <c r="F36" s="114"/>
      <c r="G36" s="114"/>
      <c r="H36" s="114"/>
      <c r="I36" s="114"/>
      <c r="J36" s="114"/>
      <c r="K36" s="114"/>
      <c r="L36" s="114"/>
    </row>
  </sheetData>
  <mergeCells count="29">
    <mergeCell ref="A30:A36"/>
    <mergeCell ref="B4:B5"/>
    <mergeCell ref="B6:B7"/>
    <mergeCell ref="B9:B10"/>
    <mergeCell ref="B12:B13"/>
    <mergeCell ref="B18:B19"/>
    <mergeCell ref="B26:B29"/>
    <mergeCell ref="A2:A14"/>
    <mergeCell ref="A15:A16"/>
    <mergeCell ref="A17:A20"/>
    <mergeCell ref="A21:A23"/>
    <mergeCell ref="A24:A29"/>
    <mergeCell ref="C3:M3"/>
    <mergeCell ref="C4:L5"/>
    <mergeCell ref="C6:L7"/>
    <mergeCell ref="C8:L8"/>
    <mergeCell ref="B32:B33"/>
    <mergeCell ref="C12:L13"/>
    <mergeCell ref="C15:L15"/>
    <mergeCell ref="C20:K20"/>
    <mergeCell ref="C21:K21"/>
    <mergeCell ref="C24:K24"/>
    <mergeCell ref="C25:L25"/>
    <mergeCell ref="C26:L29"/>
    <mergeCell ref="C36:L36"/>
    <mergeCell ref="C35:L35"/>
    <mergeCell ref="C34:L34"/>
    <mergeCell ref="C32:L33"/>
    <mergeCell ref="C30:L30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workbookViewId="0">
      <selection activeCell="B11" sqref="B11"/>
    </sheetView>
  </sheetViews>
  <sheetFormatPr defaultRowHeight="12.75"/>
  <cols>
    <col min="2" max="2" width="17.85546875" customWidth="1"/>
    <col min="3" max="3" width="14.7109375" bestFit="1" customWidth="1"/>
    <col min="4" max="4" width="13.140625" bestFit="1" customWidth="1"/>
    <col min="5" max="5" width="14.42578125" customWidth="1"/>
    <col min="6" max="6" width="19.42578125" customWidth="1"/>
  </cols>
  <sheetData>
    <row r="1" spans="2:6">
      <c r="B1">
        <v>1</v>
      </c>
      <c r="C1">
        <v>2</v>
      </c>
      <c r="D1">
        <v>3</v>
      </c>
      <c r="E1">
        <v>4</v>
      </c>
    </row>
    <row r="2" spans="2:6">
      <c r="B2" s="46" t="s">
        <v>70</v>
      </c>
      <c r="C2" s="46" t="s">
        <v>69</v>
      </c>
      <c r="D2" s="46"/>
      <c r="E2" s="46"/>
      <c r="F2" s="46"/>
    </row>
    <row r="3" spans="2:6">
      <c r="B3" s="47">
        <v>1568557</v>
      </c>
      <c r="C3" s="47">
        <v>2133000</v>
      </c>
      <c r="D3">
        <v>17992</v>
      </c>
      <c r="E3" s="47">
        <v>225366</v>
      </c>
      <c r="F3" s="47"/>
    </row>
    <row r="4" spans="2:6">
      <c r="B4" s="47">
        <v>8308788.3300000001</v>
      </c>
      <c r="C4" s="47">
        <v>354349</v>
      </c>
      <c r="D4" s="47"/>
      <c r="E4" s="47">
        <v>12051</v>
      </c>
      <c r="F4" s="47"/>
    </row>
    <row r="5" spans="2:6">
      <c r="B5" s="47">
        <v>8613409.1999999993</v>
      </c>
      <c r="C5" s="47">
        <v>502619</v>
      </c>
      <c r="D5" s="47">
        <v>65</v>
      </c>
      <c r="E5" s="47">
        <v>98982</v>
      </c>
      <c r="F5" s="47"/>
    </row>
    <row r="6" spans="2:6">
      <c r="B6" s="47">
        <v>5212954.87</v>
      </c>
      <c r="C6" s="47"/>
      <c r="D6" s="47"/>
      <c r="E6" s="47">
        <v>78118</v>
      </c>
      <c r="F6" s="47"/>
    </row>
    <row r="7" spans="2:6">
      <c r="B7" s="47">
        <v>1151985</v>
      </c>
      <c r="C7" s="47"/>
      <c r="D7" s="47"/>
      <c r="E7" s="47">
        <v>200000</v>
      </c>
      <c r="F7" s="47"/>
    </row>
    <row r="8" spans="2:6">
      <c r="B8" s="47">
        <v>884726</v>
      </c>
      <c r="C8" s="47"/>
      <c r="D8" s="47"/>
      <c r="E8" s="47"/>
      <c r="F8" s="47"/>
    </row>
    <row r="9" spans="2:6">
      <c r="B9" s="47">
        <v>5700000</v>
      </c>
      <c r="C9" s="47"/>
      <c r="D9" s="47"/>
      <c r="E9" s="47"/>
      <c r="F9" s="47"/>
    </row>
    <row r="10" spans="2:6">
      <c r="B10" s="47">
        <v>392600.4</v>
      </c>
      <c r="C10" s="47"/>
      <c r="D10" s="47"/>
      <c r="E10" s="47"/>
      <c r="F10" s="47"/>
    </row>
    <row r="11" spans="2:6">
      <c r="B11" s="48">
        <f>SUM(B3:B10)</f>
        <v>31833020.800000001</v>
      </c>
      <c r="C11" s="48">
        <f>SUM(C3:C10)</f>
        <v>2989968</v>
      </c>
      <c r="D11">
        <f>SUM(D3:D10)</f>
        <v>18057</v>
      </c>
      <c r="E11" s="48">
        <f>SUM(E3:E10)</f>
        <v>614517</v>
      </c>
      <c r="F11" s="48">
        <f>SUM(B11:E11)</f>
        <v>35455562.799999997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Лист1!Заголовки_для_печати</vt:lpstr>
    </vt:vector>
  </TitlesOfParts>
  <Company>КРУДОР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</dc:creator>
  <cp:lastModifiedBy>Евгения</cp:lastModifiedBy>
  <cp:lastPrinted>2020-11-13T04:57:56Z</cp:lastPrinted>
  <dcterms:created xsi:type="dcterms:W3CDTF">2007-03-12T09:21:02Z</dcterms:created>
  <dcterms:modified xsi:type="dcterms:W3CDTF">2020-11-16T07:52:32Z</dcterms:modified>
</cp:coreProperties>
</file>