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40" yWindow="90" windowWidth="7515" windowHeight="11010"/>
  </bookViews>
  <sheets>
    <sheet name="Приложение № 3 к ГП (2)" sheetId="14" r:id="rId1"/>
  </sheets>
  <definedNames>
    <definedName name="_xlnm.Print_Titles" localSheetId="0">'Приложение № 3 к ГП (2)'!$5:$7</definedName>
  </definedNames>
  <calcPr calcId="125725"/>
</workbook>
</file>

<file path=xl/calcChain.xml><?xml version="1.0" encoding="utf-8"?>
<calcChain xmlns="http://schemas.openxmlformats.org/spreadsheetml/2006/main">
  <c r="E10" i="14"/>
  <c r="F10"/>
  <c r="G10"/>
  <c r="E11"/>
  <c r="F11"/>
  <c r="G11"/>
  <c r="E12"/>
  <c r="F12"/>
  <c r="G12"/>
  <c r="E13"/>
  <c r="F13"/>
  <c r="G13"/>
  <c r="E14"/>
  <c r="F14"/>
  <c r="E15"/>
  <c r="F15"/>
  <c r="G15"/>
  <c r="E16"/>
  <c r="F16"/>
  <c r="G16"/>
  <c r="E20"/>
  <c r="F20"/>
  <c r="G20"/>
  <c r="E23"/>
  <c r="F23"/>
  <c r="G23"/>
  <c r="E27"/>
  <c r="F27"/>
  <c r="G27"/>
  <c r="E31"/>
  <c r="E35"/>
  <c r="F35"/>
  <c r="G35"/>
  <c r="E8" l="1"/>
  <c r="F8"/>
  <c r="G8"/>
  <c r="H10"/>
  <c r="H12"/>
  <c r="H35"/>
  <c r="H27"/>
  <c r="H15" l="1"/>
  <c r="H13"/>
  <c r="I34"/>
  <c r="I33"/>
  <c r="I37"/>
  <c r="I35" s="1"/>
  <c r="I36"/>
  <c r="I30"/>
  <c r="I29"/>
  <c r="I26"/>
  <c r="I25"/>
  <c r="I22"/>
  <c r="I18"/>
  <c r="H23"/>
  <c r="H20"/>
  <c r="I14"/>
  <c r="I31"/>
  <c r="I27" l="1"/>
  <c r="I12"/>
  <c r="I20"/>
  <c r="I23"/>
  <c r="I13"/>
  <c r="I15"/>
  <c r="I10"/>
  <c r="H11" l="1"/>
  <c r="H8" s="1"/>
  <c r="H16"/>
  <c r="I16" l="1"/>
  <c r="I19"/>
  <c r="I11"/>
  <c r="I8" s="1"/>
</calcChain>
</file>

<file path=xl/sharedStrings.xml><?xml version="1.0" encoding="utf-8"?>
<sst xmlns="http://schemas.openxmlformats.org/spreadsheetml/2006/main" count="88" uniqueCount="38">
  <si>
    <t>ГРБС</t>
  </si>
  <si>
    <t>Наименование  программы, подпрограммы</t>
  </si>
  <si>
    <t>в том числе по ГРБС:</t>
  </si>
  <si>
    <t>всего расходные обязательства  по программе</t>
  </si>
  <si>
    <t>Муниципальная программа</t>
  </si>
  <si>
    <t>Статус (муниципальная программа, подпрограмма)</t>
  </si>
  <si>
    <t>всего расходные обязательства  по подпрограмме</t>
  </si>
  <si>
    <t>806</t>
  </si>
  <si>
    <t>875</t>
  </si>
  <si>
    <t>856</t>
  </si>
  <si>
    <t xml:space="preserve">УМС Богучанского района </t>
  </si>
  <si>
    <t>863</t>
  </si>
  <si>
    <t>Управление образования администрации Богучанского района</t>
  </si>
  <si>
    <t>МКУ "Муниципальная служба Заказчика"</t>
  </si>
  <si>
    <t>830</t>
  </si>
  <si>
    <t>Х</t>
  </si>
  <si>
    <t xml:space="preserve">"Реформирование и модернизация жилищно-коммунального хозяйства и повышение энергетической эффективности" </t>
  </si>
  <si>
    <t>Администрация Богучанского района</t>
  </si>
  <si>
    <t xml:space="preserve">Приложение № 2
к муниципальной программе Богучанского района "Реформирование и модернизация жилищно-коммунального хозяйства и повышение энергетической эффективности" </t>
  </si>
  <si>
    <t>Распределение планируемых расходов за счет средств  бюджета по мероприятиям и подпрограммам  муниципальной программы</t>
  </si>
  <si>
    <t>Муниципальное казенное учреждение "Муниципальная пожарная часть № 1"</t>
  </si>
  <si>
    <t>880</t>
  </si>
  <si>
    <t>"Создание условий для безубыточной деятельности организаций жилищно-коммунального комплекса Богучанского района"</t>
  </si>
  <si>
    <t xml:space="preserve">"Организация проведения капитального ремонта общего имущества в многоквартирных домах, расположенных на территории Богучанского района" </t>
  </si>
  <si>
    <t xml:space="preserve">"Энергосбережение и повышение энергетической эффективности на территории Богучанского района" </t>
  </si>
  <si>
    <t xml:space="preserve">"Реконструкция и капитальный ремонт объектов коммунальной инфраструктуры муниципального образования Богучанский район" 
</t>
  </si>
  <si>
    <t xml:space="preserve">"Обращение с отходами на территории Богучанского района" 
</t>
  </si>
  <si>
    <t>"&lt;Чистая вода&gt; на территории муниципального образования Богучанский район"</t>
  </si>
  <si>
    <t>Наименовние главного распорядителя бюджетных средств</t>
  </si>
  <si>
    <t>МКУ «Управление культуры, физической культуры, спорта и молодежной политики Богучанского района»</t>
  </si>
  <si>
    <t xml:space="preserve">Подпрограмма </t>
  </si>
  <si>
    <t>Итого на период 2020-2023гг.</t>
  </si>
  <si>
    <t>Оценка расходов (рублей), годы</t>
  </si>
  <si>
    <t xml:space="preserve">текущий финансовый год 2020 </t>
  </si>
  <si>
    <t xml:space="preserve"> очередной финансовый год 2021 </t>
  </si>
  <si>
    <t xml:space="preserve">второй год планового периода  2023 </t>
  </si>
  <si>
    <t xml:space="preserve">первый год планового периода 2022 </t>
  </si>
  <si>
    <t xml:space="preserve">Приложение №2 к  постановлению администрации Богучанского района                               от 11.11.2020 № 1147-п
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</si>
</sst>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3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topLeftCell="B1" zoomScale="90" zoomScaleNormal="90" zoomScaleSheetLayoutView="50" zoomScalePageLayoutView="50" workbookViewId="0">
      <selection activeCell="C2" sqref="C2"/>
    </sheetView>
  </sheetViews>
  <sheetFormatPr defaultColWidth="13.7109375" defaultRowHeight="45.6" customHeight="1"/>
  <cols>
    <col min="1" max="1" width="13.7109375" style="1"/>
    <col min="2" max="2" width="18.7109375" style="1" customWidth="1"/>
    <col min="3" max="3" width="50" style="1" customWidth="1"/>
    <col min="4" max="4" width="10.28515625" style="1" customWidth="1"/>
    <col min="5" max="8" width="13.7109375" style="10"/>
    <col min="9" max="9" width="16.28515625" style="10" customWidth="1"/>
    <col min="10" max="16384" width="13.7109375" style="1"/>
  </cols>
  <sheetData>
    <row r="1" spans="1:10" ht="47.45" customHeight="1">
      <c r="E1" s="2"/>
      <c r="F1" s="16" t="s">
        <v>37</v>
      </c>
      <c r="G1" s="16"/>
      <c r="H1" s="16"/>
      <c r="I1" s="16"/>
    </row>
    <row r="2" spans="1:10" ht="60" customHeight="1">
      <c r="E2" s="2"/>
      <c r="F2" s="16" t="s">
        <v>18</v>
      </c>
      <c r="G2" s="16"/>
      <c r="H2" s="16"/>
      <c r="I2" s="16"/>
    </row>
    <row r="3" spans="1:10" ht="27.6" customHeight="1">
      <c r="A3" s="21" t="s">
        <v>19</v>
      </c>
      <c r="B3" s="21"/>
      <c r="C3" s="21"/>
      <c r="D3" s="21"/>
      <c r="E3" s="21"/>
      <c r="F3" s="21"/>
      <c r="G3" s="21"/>
      <c r="H3" s="21"/>
      <c r="I3" s="21"/>
    </row>
    <row r="4" spans="1:10" ht="15" customHeight="1">
      <c r="A4" s="3"/>
      <c r="B4" s="2"/>
      <c r="C4" s="2"/>
      <c r="D4" s="3"/>
      <c r="E4" s="3"/>
      <c r="F4" s="3"/>
      <c r="G4" s="3"/>
      <c r="H4" s="3"/>
      <c r="I4" s="3"/>
    </row>
    <row r="5" spans="1:10" ht="10.15" customHeight="1">
      <c r="A5" s="15" t="s">
        <v>5</v>
      </c>
      <c r="B5" s="12" t="s">
        <v>1</v>
      </c>
      <c r="C5" s="13" t="s">
        <v>28</v>
      </c>
      <c r="D5" s="24" t="s">
        <v>0</v>
      </c>
      <c r="E5" s="23" t="s">
        <v>32</v>
      </c>
      <c r="F5" s="23"/>
      <c r="G5" s="23"/>
      <c r="H5" s="23"/>
      <c r="I5" s="23"/>
    </row>
    <row r="6" spans="1:10" ht="45.6" customHeight="1">
      <c r="A6" s="15"/>
      <c r="B6" s="12"/>
      <c r="C6" s="22"/>
      <c r="D6" s="25"/>
      <c r="E6" s="4" t="s">
        <v>33</v>
      </c>
      <c r="F6" s="4" t="s">
        <v>34</v>
      </c>
      <c r="G6" s="4" t="s">
        <v>36</v>
      </c>
      <c r="H6" s="4" t="s">
        <v>35</v>
      </c>
      <c r="I6" s="4" t="s">
        <v>31</v>
      </c>
    </row>
    <row r="7" spans="1:10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</row>
    <row r="8" spans="1:10" ht="12.75">
      <c r="A8" s="17" t="s">
        <v>4</v>
      </c>
      <c r="B8" s="12" t="s">
        <v>16</v>
      </c>
      <c r="C8" s="5" t="s">
        <v>3</v>
      </c>
      <c r="D8" s="6" t="s">
        <v>15</v>
      </c>
      <c r="E8" s="7">
        <f>SUM(E10:E15)</f>
        <v>278127818.53000003</v>
      </c>
      <c r="F8" s="7">
        <f>F16+F20+F23+F27+F35</f>
        <v>234765102</v>
      </c>
      <c r="G8" s="7">
        <f>G16+G20+G23+G27+G35</f>
        <v>226158455</v>
      </c>
      <c r="H8" s="7">
        <f>SUM(H10:H15)</f>
        <v>226158455</v>
      </c>
      <c r="I8" s="7">
        <f>SUM(I10:I15)</f>
        <v>965209830.52999997</v>
      </c>
      <c r="J8" s="8"/>
    </row>
    <row r="9" spans="1:10" ht="12.75">
      <c r="A9" s="17"/>
      <c r="B9" s="12"/>
      <c r="C9" s="5" t="s">
        <v>2</v>
      </c>
      <c r="D9" s="6"/>
      <c r="E9" s="7"/>
      <c r="F9" s="7"/>
      <c r="G9" s="7"/>
      <c r="H9" s="7"/>
      <c r="I9" s="7"/>
    </row>
    <row r="10" spans="1:10" ht="12.75">
      <c r="A10" s="17"/>
      <c r="B10" s="12"/>
      <c r="C10" s="5" t="s">
        <v>17</v>
      </c>
      <c r="D10" s="6">
        <v>806</v>
      </c>
      <c r="E10" s="7">
        <f>E18+E34</f>
        <v>192237185</v>
      </c>
      <c r="F10" s="7">
        <f>F18</f>
        <v>212852420</v>
      </c>
      <c r="G10" s="7">
        <f t="shared" ref="G10:H10" si="0">G18</f>
        <v>220740520</v>
      </c>
      <c r="H10" s="7">
        <f t="shared" si="0"/>
        <v>220740520</v>
      </c>
      <c r="I10" s="7">
        <f>E10+F10+G10+H10</f>
        <v>846570645</v>
      </c>
    </row>
    <row r="11" spans="1:10" ht="25.5">
      <c r="A11" s="17"/>
      <c r="B11" s="12"/>
      <c r="C11" s="5" t="s">
        <v>20</v>
      </c>
      <c r="D11" s="6" t="s">
        <v>21</v>
      </c>
      <c r="E11" s="7">
        <f t="shared" ref="E11" si="1">E19</f>
        <v>4842724</v>
      </c>
      <c r="F11" s="7">
        <f t="shared" ref="F11" si="2">F19</f>
        <v>5224980</v>
      </c>
      <c r="G11" s="7">
        <f t="shared" ref="G11:H11" si="3">G19</f>
        <v>5224980</v>
      </c>
      <c r="H11" s="7">
        <f t="shared" si="3"/>
        <v>5224980</v>
      </c>
      <c r="I11" s="7">
        <f>E11+F11+G11+H11</f>
        <v>20517664</v>
      </c>
    </row>
    <row r="12" spans="1:10" ht="12.75">
      <c r="A12" s="17"/>
      <c r="B12" s="12"/>
      <c r="C12" s="5" t="s">
        <v>13</v>
      </c>
      <c r="D12" s="6" t="s">
        <v>14</v>
      </c>
      <c r="E12" s="7">
        <f>E29+E33+E37</f>
        <v>76365365.600000009</v>
      </c>
      <c r="F12" s="7">
        <f>F29+F37</f>
        <v>11532216</v>
      </c>
      <c r="G12" s="7">
        <f t="shared" ref="G12:H12" si="4">G29+G37</f>
        <v>0</v>
      </c>
      <c r="H12" s="7">
        <f t="shared" si="4"/>
        <v>0</v>
      </c>
      <c r="I12" s="7">
        <f t="shared" ref="I12" si="5">I29+I33+I37</f>
        <v>87897581.600000009</v>
      </c>
    </row>
    <row r="13" spans="1:10" ht="25.5">
      <c r="A13" s="17"/>
      <c r="B13" s="12"/>
      <c r="C13" s="5" t="s">
        <v>12</v>
      </c>
      <c r="D13" s="6" t="s">
        <v>8</v>
      </c>
      <c r="E13" s="7">
        <f t="shared" ref="E13" si="6">E25</f>
        <v>3441912.76</v>
      </c>
      <c r="F13" s="7">
        <f t="shared" ref="F13:H13" si="7">F25</f>
        <v>2801531</v>
      </c>
      <c r="G13" s="7">
        <f t="shared" si="7"/>
        <v>0</v>
      </c>
      <c r="H13" s="7">
        <f t="shared" si="7"/>
        <v>0</v>
      </c>
      <c r="I13" s="7">
        <f>E13+F13+G13+H13</f>
        <v>6243443.7599999998</v>
      </c>
    </row>
    <row r="14" spans="1:10" ht="25.5">
      <c r="A14" s="17"/>
      <c r="B14" s="12"/>
      <c r="C14" s="5" t="s">
        <v>29</v>
      </c>
      <c r="D14" s="6" t="s">
        <v>9</v>
      </c>
      <c r="E14" s="7">
        <f>E26</f>
        <v>1047676.17</v>
      </c>
      <c r="F14" s="7">
        <f>F26</f>
        <v>1750000</v>
      </c>
      <c r="G14" s="7">
        <v>0</v>
      </c>
      <c r="H14" s="7">
        <v>0</v>
      </c>
      <c r="I14" s="7">
        <f>E14+F14+G14+H14</f>
        <v>2797676.17</v>
      </c>
    </row>
    <row r="15" spans="1:10" ht="12.75">
      <c r="A15" s="17"/>
      <c r="B15" s="12"/>
      <c r="C15" s="5" t="s">
        <v>10</v>
      </c>
      <c r="D15" s="6" t="s">
        <v>11</v>
      </c>
      <c r="E15" s="7">
        <f>E22+E30</f>
        <v>192955</v>
      </c>
      <c r="F15" s="7">
        <f>F22+F30</f>
        <v>603955</v>
      </c>
      <c r="G15" s="7">
        <f t="shared" ref="G15:H15" si="8">G22</f>
        <v>192955</v>
      </c>
      <c r="H15" s="7">
        <f t="shared" si="8"/>
        <v>192955</v>
      </c>
      <c r="I15" s="7">
        <f>E15+F15+G15+H15</f>
        <v>1182820</v>
      </c>
    </row>
    <row r="16" spans="1:10" ht="12.75">
      <c r="A16" s="18" t="s">
        <v>30</v>
      </c>
      <c r="B16" s="15" t="s">
        <v>22</v>
      </c>
      <c r="C16" s="5" t="s">
        <v>6</v>
      </c>
      <c r="D16" s="6" t="s">
        <v>15</v>
      </c>
      <c r="E16" s="7">
        <f t="shared" ref="E16:G16" si="9">E18+E19</f>
        <v>194919749</v>
      </c>
      <c r="F16" s="7">
        <f t="shared" si="9"/>
        <v>218077400</v>
      </c>
      <c r="G16" s="7">
        <f t="shared" si="9"/>
        <v>225965500</v>
      </c>
      <c r="H16" s="7">
        <f t="shared" ref="H16" si="10">H18+H19</f>
        <v>225965500</v>
      </c>
      <c r="I16" s="7">
        <f>E16+F16+G16+H16</f>
        <v>864928149</v>
      </c>
    </row>
    <row r="17" spans="1:9" ht="12.75">
      <c r="A17" s="19"/>
      <c r="B17" s="15"/>
      <c r="C17" s="5" t="s">
        <v>2</v>
      </c>
      <c r="D17" s="6"/>
      <c r="E17" s="7"/>
      <c r="F17" s="7"/>
      <c r="G17" s="7"/>
      <c r="H17" s="7"/>
      <c r="I17" s="7"/>
    </row>
    <row r="18" spans="1:9" ht="12.75">
      <c r="A18" s="19"/>
      <c r="B18" s="15"/>
      <c r="C18" s="5" t="s">
        <v>17</v>
      </c>
      <c r="D18" s="6" t="s">
        <v>7</v>
      </c>
      <c r="E18" s="7">
        <v>190077025</v>
      </c>
      <c r="F18" s="7">
        <v>212852420</v>
      </c>
      <c r="G18" s="7">
        <v>220740520</v>
      </c>
      <c r="H18" s="7">
        <v>220740520</v>
      </c>
      <c r="I18" s="7">
        <f>E18+F18+G18+H18</f>
        <v>844410485</v>
      </c>
    </row>
    <row r="19" spans="1:9" ht="25.5">
      <c r="A19" s="20"/>
      <c r="B19" s="15"/>
      <c r="C19" s="5" t="s">
        <v>20</v>
      </c>
      <c r="D19" s="6" t="s">
        <v>21</v>
      </c>
      <c r="E19" s="7">
        <v>4842724</v>
      </c>
      <c r="F19" s="7">
        <v>5224980</v>
      </c>
      <c r="G19" s="7">
        <v>5224980</v>
      </c>
      <c r="H19" s="7">
        <v>5224980</v>
      </c>
      <c r="I19" s="7">
        <f>E19+F19+G19+H19</f>
        <v>20517664</v>
      </c>
    </row>
    <row r="20" spans="1:9" ht="12.75">
      <c r="A20" s="15" t="s">
        <v>30</v>
      </c>
      <c r="B20" s="12" t="s">
        <v>23</v>
      </c>
      <c r="C20" s="5" t="s">
        <v>6</v>
      </c>
      <c r="D20" s="6" t="s">
        <v>15</v>
      </c>
      <c r="E20" s="7">
        <f t="shared" ref="E20:G20" si="11">E22</f>
        <v>192955</v>
      </c>
      <c r="F20" s="7">
        <f t="shared" si="11"/>
        <v>192955</v>
      </c>
      <c r="G20" s="7">
        <f t="shared" si="11"/>
        <v>192955</v>
      </c>
      <c r="H20" s="7">
        <f t="shared" ref="H20" si="12">H22</f>
        <v>192955</v>
      </c>
      <c r="I20" s="7">
        <f>E20+F20+G20+H20</f>
        <v>771820</v>
      </c>
    </row>
    <row r="21" spans="1:9" ht="12.75">
      <c r="A21" s="15"/>
      <c r="B21" s="12"/>
      <c r="C21" s="5" t="s">
        <v>2</v>
      </c>
      <c r="D21" s="6"/>
      <c r="E21" s="7"/>
      <c r="F21" s="7"/>
      <c r="G21" s="7"/>
      <c r="H21" s="7"/>
      <c r="I21" s="7"/>
    </row>
    <row r="22" spans="1:9" ht="12.75">
      <c r="A22" s="15"/>
      <c r="B22" s="12"/>
      <c r="C22" s="5" t="s">
        <v>10</v>
      </c>
      <c r="D22" s="6" t="s">
        <v>11</v>
      </c>
      <c r="E22" s="7">
        <v>192955</v>
      </c>
      <c r="F22" s="7">
        <v>192955</v>
      </c>
      <c r="G22" s="7">
        <v>192955</v>
      </c>
      <c r="H22" s="7">
        <v>192955</v>
      </c>
      <c r="I22" s="7">
        <f>E22+F22+G22+H22</f>
        <v>771820</v>
      </c>
    </row>
    <row r="23" spans="1:9" ht="12.75">
      <c r="A23" s="15" t="s">
        <v>30</v>
      </c>
      <c r="B23" s="12" t="s">
        <v>24</v>
      </c>
      <c r="C23" s="5" t="s">
        <v>6</v>
      </c>
      <c r="D23" s="6" t="s">
        <v>15</v>
      </c>
      <c r="E23" s="7">
        <f>SUM(E25:E26)</f>
        <v>4489588.93</v>
      </c>
      <c r="F23" s="7">
        <f>SUM(F25:F26)</f>
        <v>4551531</v>
      </c>
      <c r="G23" s="7">
        <f>SUM(G25:G26)</f>
        <v>0</v>
      </c>
      <c r="H23" s="7">
        <f>SUM(H25:H26)</f>
        <v>0</v>
      </c>
      <c r="I23" s="7">
        <f>E23+F23+G23+H23</f>
        <v>9041119.9299999997</v>
      </c>
    </row>
    <row r="24" spans="1:9" ht="12.75">
      <c r="A24" s="15"/>
      <c r="B24" s="12"/>
      <c r="C24" s="5" t="s">
        <v>2</v>
      </c>
      <c r="D24" s="6"/>
      <c r="E24" s="7"/>
      <c r="F24" s="7"/>
      <c r="G24" s="7"/>
      <c r="H24" s="7"/>
      <c r="I24" s="7"/>
    </row>
    <row r="25" spans="1:9" ht="25.5">
      <c r="A25" s="15"/>
      <c r="B25" s="12"/>
      <c r="C25" s="5" t="s">
        <v>12</v>
      </c>
      <c r="D25" s="6" t="s">
        <v>8</v>
      </c>
      <c r="E25" s="7">
        <v>3441912.76</v>
      </c>
      <c r="F25" s="7">
        <v>2801531</v>
      </c>
      <c r="G25" s="7">
        <v>0</v>
      </c>
      <c r="H25" s="7">
        <v>0</v>
      </c>
      <c r="I25" s="7">
        <f>E25+F25+G25+H25</f>
        <v>6243443.7599999998</v>
      </c>
    </row>
    <row r="26" spans="1:9" ht="25.5">
      <c r="A26" s="15"/>
      <c r="B26" s="12"/>
      <c r="C26" s="5" t="s">
        <v>29</v>
      </c>
      <c r="D26" s="6" t="s">
        <v>9</v>
      </c>
      <c r="E26" s="7">
        <v>1047676.17</v>
      </c>
      <c r="F26" s="7">
        <v>1750000</v>
      </c>
      <c r="G26" s="7">
        <v>0</v>
      </c>
      <c r="H26" s="7">
        <v>0</v>
      </c>
      <c r="I26" s="7">
        <f>E26+F26+G26+H26</f>
        <v>2797676.17</v>
      </c>
    </row>
    <row r="27" spans="1:9" ht="12.75">
      <c r="A27" s="12" t="s">
        <v>30</v>
      </c>
      <c r="B27" s="12" t="s">
        <v>25</v>
      </c>
      <c r="C27" s="5" t="s">
        <v>6</v>
      </c>
      <c r="D27" s="6" t="s">
        <v>15</v>
      </c>
      <c r="E27" s="7">
        <f>E29+E30</f>
        <v>72967197.400000006</v>
      </c>
      <c r="F27" s="7">
        <f t="shared" ref="F27:I27" si="13">F29+F30</f>
        <v>11404216</v>
      </c>
      <c r="G27" s="7">
        <f t="shared" si="13"/>
        <v>0</v>
      </c>
      <c r="H27" s="7">
        <f t="shared" si="13"/>
        <v>0</v>
      </c>
      <c r="I27" s="7">
        <f t="shared" si="13"/>
        <v>84371413.400000006</v>
      </c>
    </row>
    <row r="28" spans="1:9" ht="12.75">
      <c r="A28" s="12"/>
      <c r="B28" s="12"/>
      <c r="C28" s="5" t="s">
        <v>2</v>
      </c>
      <c r="D28" s="6"/>
      <c r="E28" s="7"/>
      <c r="F28" s="7"/>
      <c r="G28" s="7"/>
      <c r="H28" s="7"/>
      <c r="I28" s="7"/>
    </row>
    <row r="29" spans="1:9" ht="12.75">
      <c r="A29" s="12"/>
      <c r="B29" s="12"/>
      <c r="C29" s="5" t="s">
        <v>13</v>
      </c>
      <c r="D29" s="6" t="s">
        <v>14</v>
      </c>
      <c r="E29" s="7">
        <v>72967197.400000006</v>
      </c>
      <c r="F29" s="7">
        <v>10993216</v>
      </c>
      <c r="G29" s="7">
        <v>0</v>
      </c>
      <c r="H29" s="7">
        <v>0</v>
      </c>
      <c r="I29" s="7">
        <f>E29+F29+G29+H29</f>
        <v>83960413.400000006</v>
      </c>
    </row>
    <row r="30" spans="1:9" ht="12.75">
      <c r="A30" s="12"/>
      <c r="B30" s="12"/>
      <c r="C30" s="5" t="s">
        <v>10</v>
      </c>
      <c r="D30" s="6" t="s">
        <v>11</v>
      </c>
      <c r="E30" s="7">
        <v>0</v>
      </c>
      <c r="F30" s="7">
        <v>411000</v>
      </c>
      <c r="G30" s="7">
        <v>0</v>
      </c>
      <c r="H30" s="7">
        <v>0</v>
      </c>
      <c r="I30" s="7">
        <f>E30+F30+G30+H30</f>
        <v>411000</v>
      </c>
    </row>
    <row r="31" spans="1:9" ht="12.75">
      <c r="A31" s="12" t="s">
        <v>30</v>
      </c>
      <c r="B31" s="12" t="s">
        <v>26</v>
      </c>
      <c r="C31" s="5" t="s">
        <v>6</v>
      </c>
      <c r="D31" s="6" t="s">
        <v>15</v>
      </c>
      <c r="E31" s="7">
        <f>SUM(E33:E34)</f>
        <v>2170160</v>
      </c>
      <c r="F31" s="7" t="s">
        <v>15</v>
      </c>
      <c r="G31" s="7" t="s">
        <v>15</v>
      </c>
      <c r="H31" s="7" t="s">
        <v>15</v>
      </c>
      <c r="I31" s="7">
        <f>E31</f>
        <v>2170160</v>
      </c>
    </row>
    <row r="32" spans="1:9" ht="12.75">
      <c r="A32" s="12"/>
      <c r="B32" s="12"/>
      <c r="C32" s="5" t="s">
        <v>2</v>
      </c>
      <c r="D32" s="6"/>
      <c r="E32" s="7"/>
      <c r="F32" s="7"/>
      <c r="G32" s="7"/>
      <c r="H32" s="7"/>
      <c r="I32" s="7"/>
    </row>
    <row r="33" spans="1:9" ht="12.75">
      <c r="A33" s="12"/>
      <c r="B33" s="12"/>
      <c r="C33" s="5" t="s">
        <v>13</v>
      </c>
      <c r="D33" s="6" t="s">
        <v>14</v>
      </c>
      <c r="E33" s="7">
        <v>10000</v>
      </c>
      <c r="F33" s="7" t="s">
        <v>15</v>
      </c>
      <c r="G33" s="7" t="s">
        <v>15</v>
      </c>
      <c r="H33" s="7" t="s">
        <v>15</v>
      </c>
      <c r="I33" s="7">
        <f>E33</f>
        <v>10000</v>
      </c>
    </row>
    <row r="34" spans="1:9" ht="12.75">
      <c r="A34" s="12"/>
      <c r="B34" s="12"/>
      <c r="C34" s="5" t="s">
        <v>17</v>
      </c>
      <c r="D34" s="6" t="s">
        <v>7</v>
      </c>
      <c r="E34" s="7">
        <v>2160160</v>
      </c>
      <c r="F34" s="7" t="s">
        <v>15</v>
      </c>
      <c r="G34" s="7" t="s">
        <v>15</v>
      </c>
      <c r="H34" s="7" t="s">
        <v>15</v>
      </c>
      <c r="I34" s="7">
        <f>E34</f>
        <v>2160160</v>
      </c>
    </row>
    <row r="35" spans="1:9" ht="12.75">
      <c r="A35" s="13" t="s">
        <v>30</v>
      </c>
      <c r="B35" s="15" t="s">
        <v>27</v>
      </c>
      <c r="C35" s="5" t="s">
        <v>6</v>
      </c>
      <c r="D35" s="6" t="s">
        <v>15</v>
      </c>
      <c r="E35" s="7">
        <f>E37</f>
        <v>3388168.2</v>
      </c>
      <c r="F35" s="7">
        <f t="shared" ref="F35:I35" si="14">F37</f>
        <v>539000</v>
      </c>
      <c r="G35" s="7">
        <f t="shared" si="14"/>
        <v>0</v>
      </c>
      <c r="H35" s="7">
        <f t="shared" si="14"/>
        <v>0</v>
      </c>
      <c r="I35" s="7">
        <f t="shared" si="14"/>
        <v>3927168.2</v>
      </c>
    </row>
    <row r="36" spans="1:9" ht="12.75">
      <c r="A36" s="14"/>
      <c r="B36" s="15"/>
      <c r="C36" s="5" t="s">
        <v>2</v>
      </c>
      <c r="D36" s="6"/>
      <c r="E36" s="7"/>
      <c r="F36" s="7"/>
      <c r="G36" s="7"/>
      <c r="H36" s="7"/>
      <c r="I36" s="7">
        <f>E36+F36+G36+H36</f>
        <v>0</v>
      </c>
    </row>
    <row r="37" spans="1:9" ht="12.75">
      <c r="A37" s="14"/>
      <c r="B37" s="15"/>
      <c r="C37" s="5" t="s">
        <v>13</v>
      </c>
      <c r="D37" s="6" t="s">
        <v>14</v>
      </c>
      <c r="E37" s="7">
        <v>3388168.2</v>
      </c>
      <c r="F37" s="7">
        <v>539000</v>
      </c>
      <c r="G37" s="7">
        <v>0</v>
      </c>
      <c r="H37" s="7">
        <v>0</v>
      </c>
      <c r="I37" s="7">
        <f>E37+F37+G37+H37</f>
        <v>3927168.2</v>
      </c>
    </row>
    <row r="44" spans="1:9" ht="45.6" customHeight="1">
      <c r="E44" s="9"/>
    </row>
    <row r="45" spans="1:9" ht="45.6" customHeight="1">
      <c r="E45" s="11"/>
    </row>
  </sheetData>
  <mergeCells count="22">
    <mergeCell ref="F2:I2"/>
    <mergeCell ref="F1:I1"/>
    <mergeCell ref="A8:A15"/>
    <mergeCell ref="B8:B15"/>
    <mergeCell ref="A16:A19"/>
    <mergeCell ref="B16:B19"/>
    <mergeCell ref="A3:I3"/>
    <mergeCell ref="A5:A6"/>
    <mergeCell ref="B5:B6"/>
    <mergeCell ref="C5:C6"/>
    <mergeCell ref="E5:I5"/>
    <mergeCell ref="D5:D6"/>
    <mergeCell ref="A31:A34"/>
    <mergeCell ref="B31:B34"/>
    <mergeCell ref="A35:A37"/>
    <mergeCell ref="B35:B37"/>
    <mergeCell ref="A20:A22"/>
    <mergeCell ref="B20:B22"/>
    <mergeCell ref="A23:A26"/>
    <mergeCell ref="B23:B26"/>
    <mergeCell ref="A27:A30"/>
    <mergeCell ref="B27:B30"/>
  </mergeCells>
  <pageMargins left="0.59055118110236227" right="0.19685039370078741" top="0.70866141732283472" bottom="0.47244094488188981" header="0.31496062992125984" footer="0.23622047244094491"/>
  <pageSetup paperSize="9" scale="80" fitToHeight="2" orientation="landscape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3 к ГП (2)</vt:lpstr>
      <vt:lpstr>'Приложение № 3 к ГП (2)'!Заголовки_для_печати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verhoturova</dc:creator>
  <cp:lastModifiedBy>Евгения</cp:lastModifiedBy>
  <cp:lastPrinted>2020-11-13T04:34:59Z</cp:lastPrinted>
  <dcterms:created xsi:type="dcterms:W3CDTF">2007-07-17T01:27:34Z</dcterms:created>
  <dcterms:modified xsi:type="dcterms:W3CDTF">2020-11-16T07:51:11Z</dcterms:modified>
</cp:coreProperties>
</file>