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480" windowHeight="7416" activeTab="0"/>
  </bookViews>
  <sheets>
    <sheet name="Перечень меропр. подпрограммы 1" sheetId="1" r:id="rId1"/>
  </sheets>
  <definedNames>
    <definedName name="_xlnm.Print_Area" localSheetId="0">'Перечень меропр. подпрограммы 1'!$A$1:$L$65</definedName>
  </definedNames>
  <calcPr fullCalcOnLoad="1"/>
</workbook>
</file>

<file path=xl/sharedStrings.xml><?xml version="1.0" encoding="utf-8"?>
<sst xmlns="http://schemas.openxmlformats.org/spreadsheetml/2006/main" count="108" uniqueCount="69">
  <si>
    <t>Наименование  программы, подпрограммы</t>
  </si>
  <si>
    <t>ГРБС</t>
  </si>
  <si>
    <t>ЦСР</t>
  </si>
  <si>
    <t>Итого на период</t>
  </si>
  <si>
    <t>КОСГУ</t>
  </si>
  <si>
    <t xml:space="preserve">Цель подпрограммы: </t>
  </si>
  <si>
    <t xml:space="preserve">Код бюджетной             классификации </t>
  </si>
  <si>
    <t xml:space="preserve">Рз
Пр
</t>
  </si>
  <si>
    <t xml:space="preserve">              </t>
  </si>
  <si>
    <t>Администрация Богучанского района</t>
  </si>
  <si>
    <t>Подпрограмма 2</t>
  </si>
  <si>
    <t>0310</t>
  </si>
  <si>
    <t>0104</t>
  </si>
  <si>
    <t>В общей сложности будет обустроено 8,5 км мин. полос</t>
  </si>
  <si>
    <t>Задача 1. Исполнение муниципального заказа</t>
  </si>
  <si>
    <t>Мероприятие 2.1.   Обустройство и уход за противопожарной минерализованной полосой</t>
  </si>
  <si>
    <t>Мероприятие 3.1.   Ремонт, очистка от снега подъездов к источникам противопожарного водоснабжения</t>
  </si>
  <si>
    <t>Задача 4. Противопожарное обустройство здания администрации Богучанского района</t>
  </si>
  <si>
    <t>Обустройство 1 подъезда на расстояние 400м от р. Ангара до д.Каменка</t>
  </si>
  <si>
    <t xml:space="preserve">Ожидаемый результат от реализации подпрограммного мероприятия (в натуральном выражении)  </t>
  </si>
  <si>
    <t>Мероприятие 3.3. Устройство незамерзающих прорубей в естественных водоисточниках</t>
  </si>
  <si>
    <t>Мероприятие 3.4. Приобретение первичных средств пожаротушения</t>
  </si>
  <si>
    <t>Устройство 1 проруби (р.Ангара, д.Каменка)</t>
  </si>
  <si>
    <t>Обслуживание 1 охранной пожарной сигнализации</t>
  </si>
  <si>
    <t>Обеспечение пожарной безопасности населенных пунктов Богучанского района</t>
  </si>
  <si>
    <t>Задача 3. Обеспечение первичных мер пожарной безопасности населенных пунктов межселенной территории</t>
  </si>
  <si>
    <t xml:space="preserve">Задача 2. Противопожарное обустройство населенных пунктов межселенной территории (д. Заимка, д. Каменка, д. Прилуки) </t>
  </si>
  <si>
    <t>Мероприятие 3.2.   Установка указателей водоисточников</t>
  </si>
  <si>
    <t>Установка 2 указателей в д.Каменка</t>
  </si>
  <si>
    <t>0420080040</t>
  </si>
  <si>
    <t>0420080030</t>
  </si>
  <si>
    <t>0420080020</t>
  </si>
  <si>
    <t>0420040010</t>
  </si>
  <si>
    <t>042004Г010</t>
  </si>
  <si>
    <t>04200S4120</t>
  </si>
  <si>
    <t>Софинансирование Администрации Богучаснкого района</t>
  </si>
  <si>
    <t>Финансовое управление администрации Богучаснкого района</t>
  </si>
  <si>
    <t>042004Ф010</t>
  </si>
  <si>
    <t>МКУ "МПЧ №1"</t>
  </si>
  <si>
    <t>042004Э010</t>
  </si>
  <si>
    <t>Обеспечение первичных мер пожарной безопасности на территории 18 сельских советов, в соответствии с соглашением</t>
  </si>
  <si>
    <t>Обеспечение первичных мер пожарной безопасности на межселенной территори (устроство незамерзающих прорубей)</t>
  </si>
  <si>
    <t>Мероприятие 1.1. Тушение пожаров в населенных пунктах Богучанского района в зоне прикрытия МКУ "МПЧ № 1"</t>
  </si>
  <si>
    <t>Обеспечение первичных мер пожарной безопасности</t>
  </si>
  <si>
    <t>0420041010</t>
  </si>
  <si>
    <t>Мероприятие 4.1.   Проектные (изыскательские) работы на монтаж системы пожарной сигнализации и оповещения людей о пожаре в здании администрации Богучанского района</t>
  </si>
  <si>
    <t>организация выездов для проведения работ по тушению пожаров, поддержание в готовности 17 ед. специальной и приспособленной для целей пожаротушения техники</t>
  </si>
  <si>
    <t xml:space="preserve">Перечень мероприятий подпрограммы  "Борьба с пожарами                                                                                                                                                                 в населенных пунктах Богучанского района" с указанием объема средств на их реализацию и ожидаемых результатов </t>
  </si>
  <si>
    <t>"Борьба с пожарами в населенных пунктах Богучанского района"</t>
  </si>
  <si>
    <t>Наименование ГРБС</t>
  </si>
  <si>
    <t>Расходы по годам реализации подпрограммы (рублей)</t>
  </si>
  <si>
    <t>Итого по подпрограмме:</t>
  </si>
  <si>
    <t>в том числе:</t>
  </si>
  <si>
    <t>районный бюджет</t>
  </si>
  <si>
    <t>краевой бюджет</t>
  </si>
  <si>
    <t>федеральный бюджет</t>
  </si>
  <si>
    <t>0420047010</t>
  </si>
  <si>
    <t>Мероприятие 3.5. Обеспечение первичных мер пожарной безопасности поселений Богучанского района</t>
  </si>
  <si>
    <t>04200S4121</t>
  </si>
  <si>
    <t>Приобретение бумажных памяток по пожарной безопасности</t>
  </si>
  <si>
    <t>Приобретение баннеров по пожарной безопасности</t>
  </si>
  <si>
    <t>Приобритение для применения в тушении 5 огнетушителей, 10 РЛО на межселенных территориях</t>
  </si>
  <si>
    <t>Приобретение пожарной емкости для нужд пожаротушения в летний пожароопасный период</t>
  </si>
  <si>
    <t>Текущий финансовый год 2020</t>
  </si>
  <si>
    <t>Очередной финансовый год 2021</t>
  </si>
  <si>
    <t>Первый год планового периода 2022</t>
  </si>
  <si>
    <t>Второй год планового периода 2023</t>
  </si>
  <si>
    <t>042008Ф030</t>
  </si>
  <si>
    <t>Приложение № 7                                                                                                                                                                                                к постановлению администрации Богучанского района
от  11.11. 2020  № 1148-п
Приложение № 2                                                                                                                                                                                                         к подпрограмме  "Борьба с пожарами                                                                                                                                                                 в населенных пунктах Богучанского района"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</si>
</sst>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32" borderId="0" xfId="0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4" fontId="44" fillId="0" borderId="10" xfId="0" applyNumberFormat="1" applyFont="1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4" fontId="44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/>
      <protection locked="0"/>
    </xf>
    <xf numFmtId="0" fontId="44" fillId="0" borderId="10" xfId="0" applyFont="1" applyFill="1" applyBorder="1" applyAlignment="1" applyProtection="1">
      <alignment vertical="center" wrapText="1"/>
      <protection locked="0"/>
    </xf>
    <xf numFmtId="0" fontId="4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72" fontId="4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 applyProtection="1">
      <alignment/>
      <protection locked="0"/>
    </xf>
    <xf numFmtId="4" fontId="8" fillId="33" borderId="10" xfId="0" applyNumberFormat="1" applyFont="1" applyFill="1" applyBorder="1" applyAlignment="1" applyProtection="1">
      <alignment horizontal="center" vertical="center"/>
      <protection locked="0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/>
      <protection locked="0"/>
    </xf>
    <xf numFmtId="0" fontId="45" fillId="32" borderId="10" xfId="0" applyFont="1" applyFill="1" applyBorder="1" applyAlignment="1" applyProtection="1">
      <alignment/>
      <protection locked="0"/>
    </xf>
    <xf numFmtId="0" fontId="45" fillId="32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/>
      <protection locked="0"/>
    </xf>
    <xf numFmtId="4" fontId="8" fillId="0" borderId="10" xfId="0" applyNumberFormat="1" applyFont="1" applyFill="1" applyBorder="1" applyAlignment="1" applyProtection="1">
      <alignment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4" fontId="45" fillId="32" borderId="10" xfId="0" applyNumberFormat="1" applyFont="1" applyFill="1" applyBorder="1" applyAlignment="1" applyProtection="1">
      <alignment/>
      <protection locked="0"/>
    </xf>
    <xf numFmtId="0" fontId="44" fillId="32" borderId="0" xfId="0" applyFont="1" applyFill="1" applyAlignment="1" applyProtection="1">
      <alignment/>
      <protection locked="0"/>
    </xf>
    <xf numFmtId="0" fontId="44" fillId="32" borderId="0" xfId="0" applyFont="1" applyFill="1" applyAlignment="1" applyProtection="1">
      <alignment horizontal="center"/>
      <protection locked="0"/>
    </xf>
    <xf numFmtId="0" fontId="27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0" xfId="0" applyNumberFormat="1" applyFont="1" applyFill="1" applyBorder="1" applyAlignment="1" applyProtection="1">
      <alignment horizontal="center"/>
      <protection locked="0"/>
    </xf>
    <xf numFmtId="0" fontId="45" fillId="0" borderId="12" xfId="0" applyFont="1" applyFill="1" applyBorder="1" applyAlignment="1" applyProtection="1">
      <alignment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45" fillId="0" borderId="11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45" fillId="0" borderId="17" xfId="0" applyFont="1" applyFill="1" applyBorder="1" applyAlignment="1" applyProtection="1">
      <alignment vertical="center" wrapText="1"/>
      <protection locked="0"/>
    </xf>
    <xf numFmtId="0" fontId="45" fillId="0" borderId="16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18" xfId="0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0" fillId="32" borderId="16" xfId="0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view="pageBreakPreview" zoomScale="90" zoomScaleNormal="70" zoomScaleSheetLayoutView="90" workbookViewId="0" topLeftCell="A1">
      <selection activeCell="F1" sqref="F1:L4"/>
    </sheetView>
  </sheetViews>
  <sheetFormatPr defaultColWidth="9.140625" defaultRowHeight="15"/>
  <cols>
    <col min="1" max="1" width="22.28125" style="1" customWidth="1"/>
    <col min="2" max="2" width="13.7109375" style="1" customWidth="1"/>
    <col min="3" max="3" width="4.57421875" style="1" customWidth="1"/>
    <col min="4" max="4" width="6.28125" style="1" customWidth="1"/>
    <col min="5" max="5" width="11.7109375" style="13" customWidth="1"/>
    <col min="6" max="6" width="16.00390625" style="22" customWidth="1"/>
    <col min="7" max="8" width="16.00390625" style="14" customWidth="1"/>
    <col min="9" max="9" width="16.140625" style="14" customWidth="1"/>
    <col min="10" max="10" width="16.00390625" style="1" customWidth="1"/>
    <col min="11" max="11" width="9.140625" style="1" hidden="1" customWidth="1"/>
    <col min="12" max="12" width="23.28125" style="1" customWidth="1"/>
    <col min="13" max="16384" width="9.140625" style="1" customWidth="1"/>
  </cols>
  <sheetData>
    <row r="1" spans="1:12" ht="5.25" customHeight="1">
      <c r="A1" s="14"/>
      <c r="B1" s="14"/>
      <c r="C1" s="14"/>
      <c r="D1" s="14"/>
      <c r="E1" s="17"/>
      <c r="F1" s="68" t="s">
        <v>68</v>
      </c>
      <c r="G1" s="68"/>
      <c r="H1" s="68"/>
      <c r="I1" s="68"/>
      <c r="J1" s="68"/>
      <c r="K1" s="68"/>
      <c r="L1" s="68"/>
    </row>
    <row r="2" spans="1:12" ht="18" customHeight="1" hidden="1">
      <c r="A2" s="18"/>
      <c r="B2" s="14"/>
      <c r="C2" s="14"/>
      <c r="D2" s="19"/>
      <c r="E2" s="17" t="s">
        <v>8</v>
      </c>
      <c r="F2" s="68"/>
      <c r="G2" s="68"/>
      <c r="H2" s="68"/>
      <c r="I2" s="68"/>
      <c r="J2" s="68"/>
      <c r="K2" s="68"/>
      <c r="L2" s="68"/>
    </row>
    <row r="3" spans="1:12" ht="30.75" customHeight="1">
      <c r="A3" s="14"/>
      <c r="B3" s="14"/>
      <c r="C3" s="14"/>
      <c r="D3" s="19"/>
      <c r="E3" s="17"/>
      <c r="F3" s="68"/>
      <c r="G3" s="68"/>
      <c r="H3" s="68"/>
      <c r="I3" s="68"/>
      <c r="J3" s="68"/>
      <c r="K3" s="68"/>
      <c r="L3" s="68"/>
    </row>
    <row r="4" spans="1:12" ht="77.25" customHeight="1">
      <c r="A4" s="27"/>
      <c r="B4" s="14"/>
      <c r="C4" s="14"/>
      <c r="D4" s="14"/>
      <c r="E4" s="17"/>
      <c r="F4" s="68"/>
      <c r="G4" s="68"/>
      <c r="H4" s="68"/>
      <c r="I4" s="68"/>
      <c r="J4" s="68"/>
      <c r="K4" s="68"/>
      <c r="L4" s="68"/>
    </row>
    <row r="5" spans="1:12" ht="6" customHeight="1" hidden="1">
      <c r="A5" s="69" t="s">
        <v>47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4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28.5" customHeight="1">
      <c r="A7" s="51" t="s">
        <v>0</v>
      </c>
      <c r="B7" s="51" t="s">
        <v>49</v>
      </c>
      <c r="C7" s="73" t="s">
        <v>6</v>
      </c>
      <c r="D7" s="74"/>
      <c r="E7" s="74"/>
      <c r="F7" s="73" t="s">
        <v>50</v>
      </c>
      <c r="G7" s="74"/>
      <c r="H7" s="74"/>
      <c r="I7" s="74"/>
      <c r="J7" s="75"/>
      <c r="K7" s="24"/>
      <c r="L7" s="51" t="s">
        <v>19</v>
      </c>
    </row>
    <row r="8" spans="1:12" ht="48" customHeight="1">
      <c r="A8" s="52"/>
      <c r="B8" s="52"/>
      <c r="C8" s="4" t="s">
        <v>1</v>
      </c>
      <c r="D8" s="15" t="s">
        <v>7</v>
      </c>
      <c r="E8" s="4" t="s">
        <v>2</v>
      </c>
      <c r="F8" s="21" t="s">
        <v>63</v>
      </c>
      <c r="G8" s="15" t="s">
        <v>64</v>
      </c>
      <c r="H8" s="15" t="s">
        <v>65</v>
      </c>
      <c r="I8" s="15" t="s">
        <v>66</v>
      </c>
      <c r="J8" s="15" t="s">
        <v>3</v>
      </c>
      <c r="K8" s="7" t="s">
        <v>4</v>
      </c>
      <c r="L8" s="52"/>
    </row>
    <row r="9" spans="1:12" ht="18" customHeight="1">
      <c r="A9" s="7" t="s">
        <v>10</v>
      </c>
      <c r="B9" s="48" t="s">
        <v>48</v>
      </c>
      <c r="C9" s="49"/>
      <c r="D9" s="49"/>
      <c r="E9" s="49"/>
      <c r="F9" s="49"/>
      <c r="G9" s="49"/>
      <c r="H9" s="49"/>
      <c r="I9" s="49"/>
      <c r="J9" s="50"/>
      <c r="K9" s="24"/>
      <c r="L9" s="24"/>
    </row>
    <row r="10" spans="1:12" ht="37.5" customHeight="1">
      <c r="A10" s="2" t="s">
        <v>5</v>
      </c>
      <c r="B10" s="48" t="s">
        <v>24</v>
      </c>
      <c r="C10" s="49"/>
      <c r="D10" s="49"/>
      <c r="E10" s="49"/>
      <c r="F10" s="49"/>
      <c r="G10" s="49"/>
      <c r="H10" s="49"/>
      <c r="I10" s="49"/>
      <c r="J10" s="50"/>
      <c r="K10" s="23"/>
      <c r="L10" s="20"/>
    </row>
    <row r="11" spans="1:12" ht="19.5" customHeight="1">
      <c r="A11" s="53" t="s">
        <v>14</v>
      </c>
      <c r="B11" s="54"/>
      <c r="C11" s="54"/>
      <c r="D11" s="55"/>
      <c r="E11" s="3"/>
      <c r="F11" s="28">
        <f>F12+F13+F14+F15+F16+F17</f>
        <v>26588224</v>
      </c>
      <c r="G11" s="29">
        <f>G12+G13+G14+G15+G16+G17</f>
        <v>26499600</v>
      </c>
      <c r="H11" s="29">
        <f>H12+H13+H14+H15+H16+H17</f>
        <v>26499600</v>
      </c>
      <c r="I11" s="29">
        <f>I12+I13+I14+I15+I16+I17</f>
        <v>26499600</v>
      </c>
      <c r="J11" s="29">
        <f aca="true" t="shared" si="0" ref="J11:J21">F11+G11+H11+I11</f>
        <v>106087024</v>
      </c>
      <c r="K11" s="24"/>
      <c r="L11" s="41"/>
    </row>
    <row r="12" spans="1:12" s="16" customFormat="1" ht="17.25" customHeight="1">
      <c r="A12" s="56" t="s">
        <v>42</v>
      </c>
      <c r="B12" s="59" t="s">
        <v>38</v>
      </c>
      <c r="C12" s="4">
        <v>880</v>
      </c>
      <c r="D12" s="5" t="s">
        <v>11</v>
      </c>
      <c r="E12" s="5" t="s">
        <v>32</v>
      </c>
      <c r="F12" s="45">
        <v>21007162.12</v>
      </c>
      <c r="G12" s="45">
        <v>21631235</v>
      </c>
      <c r="H12" s="45">
        <v>21631235</v>
      </c>
      <c r="I12" s="45">
        <v>21631235</v>
      </c>
      <c r="J12" s="46">
        <f>F12+G12+H12+I12</f>
        <v>85900867.12</v>
      </c>
      <c r="K12" s="6"/>
      <c r="L12" s="76" t="s">
        <v>46</v>
      </c>
    </row>
    <row r="13" spans="1:12" s="16" customFormat="1" ht="17.25" customHeight="1">
      <c r="A13" s="57"/>
      <c r="B13" s="60"/>
      <c r="C13" s="4">
        <v>880</v>
      </c>
      <c r="D13" s="5" t="s">
        <v>11</v>
      </c>
      <c r="E13" s="5" t="s">
        <v>44</v>
      </c>
      <c r="F13" s="45">
        <v>2121636</v>
      </c>
      <c r="G13" s="45">
        <v>1282300</v>
      </c>
      <c r="H13" s="45">
        <v>1282300</v>
      </c>
      <c r="I13" s="45">
        <v>1282300</v>
      </c>
      <c r="J13" s="46">
        <f t="shared" si="0"/>
        <v>5968536</v>
      </c>
      <c r="K13" s="6"/>
      <c r="L13" s="77"/>
    </row>
    <row r="14" spans="1:12" s="16" customFormat="1" ht="26.25" customHeight="1">
      <c r="A14" s="57"/>
      <c r="B14" s="60"/>
      <c r="C14" s="4">
        <v>880</v>
      </c>
      <c r="D14" s="5" t="s">
        <v>11</v>
      </c>
      <c r="E14" s="5" t="s">
        <v>33</v>
      </c>
      <c r="F14" s="45">
        <v>2505191</v>
      </c>
      <c r="G14" s="46">
        <v>2563670</v>
      </c>
      <c r="H14" s="46">
        <v>2563670</v>
      </c>
      <c r="I14" s="46">
        <v>2563670</v>
      </c>
      <c r="J14" s="46">
        <f t="shared" si="0"/>
        <v>10196201</v>
      </c>
      <c r="K14" s="6"/>
      <c r="L14" s="77"/>
    </row>
    <row r="15" spans="1:12" s="16" customFormat="1" ht="15.75" customHeight="1">
      <c r="A15" s="57"/>
      <c r="B15" s="60"/>
      <c r="C15" s="6">
        <v>880</v>
      </c>
      <c r="D15" s="43" t="s">
        <v>11</v>
      </c>
      <c r="E15" s="42" t="s">
        <v>56</v>
      </c>
      <c r="F15" s="45">
        <v>176604.88</v>
      </c>
      <c r="G15" s="47">
        <v>365000</v>
      </c>
      <c r="H15" s="47">
        <v>365000</v>
      </c>
      <c r="I15" s="47">
        <v>365000</v>
      </c>
      <c r="J15" s="47">
        <f t="shared" si="0"/>
        <v>1271604.88</v>
      </c>
      <c r="K15" s="6"/>
      <c r="L15" s="77"/>
    </row>
    <row r="16" spans="1:12" s="16" customFormat="1" ht="13.5" customHeight="1">
      <c r="A16" s="57"/>
      <c r="B16" s="60"/>
      <c r="C16" s="4">
        <v>880</v>
      </c>
      <c r="D16" s="5" t="s">
        <v>11</v>
      </c>
      <c r="E16" s="5" t="s">
        <v>39</v>
      </c>
      <c r="F16" s="45">
        <v>577630</v>
      </c>
      <c r="G16" s="46">
        <v>657395</v>
      </c>
      <c r="H16" s="46">
        <v>657395</v>
      </c>
      <c r="I16" s="46">
        <v>657395</v>
      </c>
      <c r="J16" s="46">
        <f t="shared" si="0"/>
        <v>2549815</v>
      </c>
      <c r="K16" s="6"/>
      <c r="L16" s="77"/>
    </row>
    <row r="17" spans="1:12" s="16" customFormat="1" ht="28.5" customHeight="1">
      <c r="A17" s="58"/>
      <c r="B17" s="61"/>
      <c r="C17" s="4">
        <v>880</v>
      </c>
      <c r="D17" s="5" t="s">
        <v>11</v>
      </c>
      <c r="E17" s="5" t="s">
        <v>37</v>
      </c>
      <c r="F17" s="45">
        <v>200000</v>
      </c>
      <c r="G17" s="46">
        <v>0</v>
      </c>
      <c r="H17" s="46">
        <v>0</v>
      </c>
      <c r="I17" s="46">
        <v>0</v>
      </c>
      <c r="J17" s="46">
        <f t="shared" si="0"/>
        <v>200000</v>
      </c>
      <c r="K17" s="6"/>
      <c r="L17" s="78"/>
    </row>
    <row r="18" spans="1:12" ht="45.75" customHeight="1">
      <c r="A18" s="53" t="s">
        <v>26</v>
      </c>
      <c r="B18" s="54"/>
      <c r="C18" s="54"/>
      <c r="D18" s="55"/>
      <c r="E18" s="3"/>
      <c r="F18" s="28">
        <f>F19</f>
        <v>95578</v>
      </c>
      <c r="G18" s="29">
        <f>G19</f>
        <v>150000</v>
      </c>
      <c r="H18" s="29">
        <f>H19</f>
        <v>150000</v>
      </c>
      <c r="I18" s="29">
        <f>I19</f>
        <v>150000</v>
      </c>
      <c r="J18" s="29">
        <f t="shared" si="0"/>
        <v>545578</v>
      </c>
      <c r="K18" s="24"/>
      <c r="L18" s="24"/>
    </row>
    <row r="19" spans="1:12" ht="93" customHeight="1">
      <c r="A19" s="2" t="s">
        <v>15</v>
      </c>
      <c r="B19" s="2" t="s">
        <v>9</v>
      </c>
      <c r="C19" s="4">
        <v>806</v>
      </c>
      <c r="D19" s="5" t="s">
        <v>11</v>
      </c>
      <c r="E19" s="5" t="s">
        <v>31</v>
      </c>
      <c r="F19" s="45">
        <v>95578</v>
      </c>
      <c r="G19" s="45">
        <v>150000</v>
      </c>
      <c r="H19" s="45">
        <v>150000</v>
      </c>
      <c r="I19" s="45">
        <v>150000</v>
      </c>
      <c r="J19" s="46">
        <f t="shared" si="0"/>
        <v>545578</v>
      </c>
      <c r="K19" s="7">
        <v>221</v>
      </c>
      <c r="L19" s="25" t="s">
        <v>13</v>
      </c>
    </row>
    <row r="20" spans="1:12" ht="52.5" customHeight="1">
      <c r="A20" s="53" t="s">
        <v>25</v>
      </c>
      <c r="B20" s="54"/>
      <c r="C20" s="54"/>
      <c r="D20" s="55"/>
      <c r="E20" s="3"/>
      <c r="F20" s="28">
        <f>F21+F22+F23+F25+F26+F27+F28+F29+F30+F32+F33</f>
        <v>3084297.23</v>
      </c>
      <c r="G20" s="29">
        <f>G21+G22+G23+G24+G25+G26+G27+G28+G29+G30+G31+G32+G33</f>
        <v>4265947</v>
      </c>
      <c r="H20" s="29">
        <f>H21+H22+H23+H24+H25+H26+H27+H28+H29+H30+H31+H32+H33</f>
        <v>4265947</v>
      </c>
      <c r="I20" s="29">
        <f>I21+I22+I23+I24+I25+I26+I27+I28+I29+I30+I31+I32+I33</f>
        <v>4265947</v>
      </c>
      <c r="J20" s="29">
        <f t="shared" si="0"/>
        <v>15882138.23</v>
      </c>
      <c r="K20" s="24"/>
      <c r="L20" s="24"/>
    </row>
    <row r="21" spans="1:12" ht="39" customHeight="1">
      <c r="A21" s="2" t="s">
        <v>16</v>
      </c>
      <c r="B21" s="2" t="s">
        <v>9</v>
      </c>
      <c r="C21" s="4">
        <v>806</v>
      </c>
      <c r="D21" s="5" t="s">
        <v>11</v>
      </c>
      <c r="E21" s="5" t="s">
        <v>30</v>
      </c>
      <c r="F21" s="45">
        <v>12500</v>
      </c>
      <c r="G21" s="46">
        <v>12500</v>
      </c>
      <c r="H21" s="46">
        <v>12500</v>
      </c>
      <c r="I21" s="46">
        <v>12500</v>
      </c>
      <c r="J21" s="46">
        <f t="shared" si="0"/>
        <v>50000</v>
      </c>
      <c r="K21" s="7">
        <v>221</v>
      </c>
      <c r="L21" s="2" t="s">
        <v>18</v>
      </c>
    </row>
    <row r="22" spans="1:12" ht="59.25" customHeight="1">
      <c r="A22" s="2" t="s">
        <v>27</v>
      </c>
      <c r="B22" s="2" t="s">
        <v>9</v>
      </c>
      <c r="C22" s="9">
        <v>806</v>
      </c>
      <c r="D22" s="10" t="s">
        <v>11</v>
      </c>
      <c r="E22" s="10" t="s">
        <v>30</v>
      </c>
      <c r="F22" s="45">
        <v>0</v>
      </c>
      <c r="G22" s="46">
        <v>0</v>
      </c>
      <c r="H22" s="46">
        <v>0</v>
      </c>
      <c r="I22" s="46">
        <v>0</v>
      </c>
      <c r="J22" s="46">
        <v>0</v>
      </c>
      <c r="K22" s="11">
        <v>221</v>
      </c>
      <c r="L22" s="2" t="s">
        <v>28</v>
      </c>
    </row>
    <row r="23" spans="1:12" ht="89.25" customHeight="1">
      <c r="A23" s="2" t="s">
        <v>20</v>
      </c>
      <c r="B23" s="2" t="s">
        <v>9</v>
      </c>
      <c r="C23" s="4">
        <v>806</v>
      </c>
      <c r="D23" s="5" t="s">
        <v>11</v>
      </c>
      <c r="E23" s="5" t="s">
        <v>30</v>
      </c>
      <c r="F23" s="45">
        <v>6000</v>
      </c>
      <c r="G23" s="46">
        <v>6000</v>
      </c>
      <c r="H23" s="46">
        <v>6000</v>
      </c>
      <c r="I23" s="46">
        <v>6000</v>
      </c>
      <c r="J23" s="46">
        <f aca="true" t="shared" si="1" ref="J23:J34">F23+G23+H23+I23</f>
        <v>24000</v>
      </c>
      <c r="K23" s="7"/>
      <c r="L23" s="26" t="s">
        <v>22</v>
      </c>
    </row>
    <row r="24" spans="1:12" ht="89.25" customHeight="1">
      <c r="A24" s="66" t="s">
        <v>21</v>
      </c>
      <c r="B24" s="66" t="s">
        <v>9</v>
      </c>
      <c r="C24" s="4">
        <v>806</v>
      </c>
      <c r="D24" s="5" t="s">
        <v>11</v>
      </c>
      <c r="E24" s="5" t="s">
        <v>67</v>
      </c>
      <c r="F24" s="45"/>
      <c r="G24" s="46">
        <v>24000</v>
      </c>
      <c r="H24" s="46">
        <v>24000</v>
      </c>
      <c r="I24" s="46">
        <v>24000</v>
      </c>
      <c r="J24" s="46">
        <f>G24+H24+I24</f>
        <v>72000</v>
      </c>
      <c r="K24" s="7"/>
      <c r="L24" s="83" t="s">
        <v>61</v>
      </c>
    </row>
    <row r="25" spans="1:12" ht="67.5" customHeight="1">
      <c r="A25" s="86"/>
      <c r="B25" s="86"/>
      <c r="C25" s="4">
        <v>806</v>
      </c>
      <c r="D25" s="5" t="s">
        <v>11</v>
      </c>
      <c r="E25" s="5" t="s">
        <v>30</v>
      </c>
      <c r="F25" s="45">
        <v>66000</v>
      </c>
      <c r="G25" s="46"/>
      <c r="H25" s="46"/>
      <c r="I25" s="46"/>
      <c r="J25" s="46">
        <f t="shared" si="1"/>
        <v>66000</v>
      </c>
      <c r="K25" s="7"/>
      <c r="L25" s="87"/>
    </row>
    <row r="26" spans="1:12" s="16" customFormat="1" ht="72" customHeight="1">
      <c r="A26" s="59" t="s">
        <v>57</v>
      </c>
      <c r="B26" s="2" t="s">
        <v>9</v>
      </c>
      <c r="C26" s="4">
        <v>806</v>
      </c>
      <c r="D26" s="5" t="s">
        <v>11</v>
      </c>
      <c r="E26" s="5" t="s">
        <v>58</v>
      </c>
      <c r="F26" s="45">
        <v>6071</v>
      </c>
      <c r="G26" s="46">
        <v>8559</v>
      </c>
      <c r="H26" s="46">
        <v>8559</v>
      </c>
      <c r="I26" s="46">
        <v>8559</v>
      </c>
      <c r="J26" s="46">
        <f t="shared" si="1"/>
        <v>31748</v>
      </c>
      <c r="K26" s="7"/>
      <c r="L26" s="8" t="s">
        <v>41</v>
      </c>
    </row>
    <row r="27" spans="1:12" ht="72" customHeight="1">
      <c r="A27" s="62"/>
      <c r="B27" s="2" t="s">
        <v>9</v>
      </c>
      <c r="C27" s="4">
        <v>806</v>
      </c>
      <c r="D27" s="5" t="s">
        <v>11</v>
      </c>
      <c r="E27" s="5" t="s">
        <v>30</v>
      </c>
      <c r="F27" s="45">
        <v>0</v>
      </c>
      <c r="G27" s="46">
        <v>0</v>
      </c>
      <c r="H27" s="46">
        <v>0</v>
      </c>
      <c r="I27" s="46">
        <v>0</v>
      </c>
      <c r="J27" s="46">
        <f t="shared" si="1"/>
        <v>0</v>
      </c>
      <c r="K27" s="7"/>
      <c r="L27" s="8" t="s">
        <v>43</v>
      </c>
    </row>
    <row r="28" spans="1:12" ht="54.75" customHeight="1">
      <c r="A28" s="62"/>
      <c r="B28" s="2" t="s">
        <v>9</v>
      </c>
      <c r="C28" s="4">
        <v>806</v>
      </c>
      <c r="D28" s="5" t="s">
        <v>11</v>
      </c>
      <c r="E28" s="5" t="s">
        <v>58</v>
      </c>
      <c r="F28" s="45">
        <v>320</v>
      </c>
      <c r="G28" s="46">
        <v>447</v>
      </c>
      <c r="H28" s="46">
        <v>447</v>
      </c>
      <c r="I28" s="46">
        <v>447</v>
      </c>
      <c r="J28" s="46">
        <f t="shared" si="1"/>
        <v>1661</v>
      </c>
      <c r="K28" s="7"/>
      <c r="L28" s="8" t="s">
        <v>35</v>
      </c>
    </row>
    <row r="29" spans="1:12" s="16" customFormat="1" ht="70.5" customHeight="1">
      <c r="A29" s="63"/>
      <c r="B29" s="2" t="s">
        <v>36</v>
      </c>
      <c r="C29" s="4">
        <v>890</v>
      </c>
      <c r="D29" s="5" t="s">
        <v>11</v>
      </c>
      <c r="E29" s="5" t="s">
        <v>34</v>
      </c>
      <c r="F29" s="45">
        <v>2933964</v>
      </c>
      <c r="G29" s="46">
        <v>4102441</v>
      </c>
      <c r="H29" s="46">
        <v>4102441</v>
      </c>
      <c r="I29" s="46">
        <v>4102441</v>
      </c>
      <c r="J29" s="46">
        <f t="shared" si="1"/>
        <v>15241287</v>
      </c>
      <c r="K29" s="7"/>
      <c r="L29" s="8" t="s">
        <v>40</v>
      </c>
    </row>
    <row r="30" spans="1:12" s="16" customFormat="1" ht="70.5" customHeight="1">
      <c r="A30" s="44"/>
      <c r="B30" s="2" t="s">
        <v>9</v>
      </c>
      <c r="C30" s="4">
        <v>806</v>
      </c>
      <c r="D30" s="5" t="s">
        <v>11</v>
      </c>
      <c r="E30" s="5" t="s">
        <v>30</v>
      </c>
      <c r="F30" s="45">
        <v>8000</v>
      </c>
      <c r="G30" s="46">
        <v>8000</v>
      </c>
      <c r="H30" s="46">
        <v>8000</v>
      </c>
      <c r="I30" s="46">
        <v>8000</v>
      </c>
      <c r="J30" s="46">
        <f>F30+G30+H30+I30</f>
        <v>32000</v>
      </c>
      <c r="K30" s="7"/>
      <c r="L30" s="8" t="s">
        <v>60</v>
      </c>
    </row>
    <row r="31" spans="1:12" s="16" customFormat="1" ht="70.5" customHeight="1">
      <c r="A31" s="59"/>
      <c r="B31" s="66" t="s">
        <v>9</v>
      </c>
      <c r="C31" s="4">
        <v>806</v>
      </c>
      <c r="D31" s="5" t="s">
        <v>11</v>
      </c>
      <c r="E31" s="5" t="s">
        <v>67</v>
      </c>
      <c r="F31" s="45"/>
      <c r="G31" s="46">
        <v>100000</v>
      </c>
      <c r="H31" s="46">
        <v>100000</v>
      </c>
      <c r="I31" s="46">
        <v>100000</v>
      </c>
      <c r="J31" s="46">
        <f>G31+H31+I31</f>
        <v>300000</v>
      </c>
      <c r="K31" s="7"/>
      <c r="L31" s="83" t="s">
        <v>62</v>
      </c>
    </row>
    <row r="32" spans="1:12" s="16" customFormat="1" ht="70.5" customHeight="1">
      <c r="A32" s="63"/>
      <c r="B32" s="85"/>
      <c r="C32" s="4">
        <v>806</v>
      </c>
      <c r="D32" s="5" t="s">
        <v>11</v>
      </c>
      <c r="E32" s="5" t="s">
        <v>30</v>
      </c>
      <c r="F32" s="45">
        <v>47442.23</v>
      </c>
      <c r="G32" s="46"/>
      <c r="H32" s="46"/>
      <c r="I32" s="46"/>
      <c r="J32" s="46">
        <f>F32</f>
        <v>47442.23</v>
      </c>
      <c r="K32" s="7"/>
      <c r="L32" s="84"/>
    </row>
    <row r="33" spans="1:12" s="16" customFormat="1" ht="70.5" customHeight="1">
      <c r="A33" s="44"/>
      <c r="B33" s="2" t="s">
        <v>9</v>
      </c>
      <c r="C33" s="4">
        <v>806</v>
      </c>
      <c r="D33" s="5" t="s">
        <v>11</v>
      </c>
      <c r="E33" s="5" t="s">
        <v>30</v>
      </c>
      <c r="F33" s="45">
        <v>4000</v>
      </c>
      <c r="G33" s="46">
        <v>4000</v>
      </c>
      <c r="H33" s="46">
        <v>4000</v>
      </c>
      <c r="I33" s="46">
        <v>4000</v>
      </c>
      <c r="J33" s="46">
        <f>G33+H33+I33</f>
        <v>12000</v>
      </c>
      <c r="K33" s="7"/>
      <c r="L33" s="8" t="s">
        <v>59</v>
      </c>
    </row>
    <row r="34" spans="1:12" ht="33.75" customHeight="1">
      <c r="A34" s="53" t="s">
        <v>17</v>
      </c>
      <c r="B34" s="54"/>
      <c r="C34" s="54"/>
      <c r="D34" s="55"/>
      <c r="E34" s="3"/>
      <c r="F34" s="28">
        <v>15333.86</v>
      </c>
      <c r="G34" s="29">
        <f>G35</f>
        <v>73395</v>
      </c>
      <c r="H34" s="29">
        <v>73395</v>
      </c>
      <c r="I34" s="29">
        <v>73395</v>
      </c>
      <c r="J34" s="29">
        <f t="shared" si="1"/>
        <v>235518.86</v>
      </c>
      <c r="K34" s="24"/>
      <c r="L34" s="24"/>
    </row>
    <row r="35" spans="1:12" ht="78" customHeight="1">
      <c r="A35" s="66" t="s">
        <v>45</v>
      </c>
      <c r="B35" s="66" t="s">
        <v>9</v>
      </c>
      <c r="C35" s="81">
        <v>806</v>
      </c>
      <c r="D35" s="64" t="s">
        <v>12</v>
      </c>
      <c r="E35" s="64" t="s">
        <v>29</v>
      </c>
      <c r="F35" s="71">
        <v>15333.86</v>
      </c>
      <c r="G35" s="71">
        <v>73395</v>
      </c>
      <c r="H35" s="71">
        <v>73395</v>
      </c>
      <c r="I35" s="71">
        <v>73395</v>
      </c>
      <c r="J35" s="79">
        <f>I35+F35+G35+H35</f>
        <v>235518.86</v>
      </c>
      <c r="K35" s="7">
        <v>221</v>
      </c>
      <c r="L35" s="66" t="s">
        <v>23</v>
      </c>
    </row>
    <row r="36" spans="1:12" s="16" customFormat="1" ht="69" customHeight="1">
      <c r="A36" s="67"/>
      <c r="B36" s="67"/>
      <c r="C36" s="82"/>
      <c r="D36" s="65"/>
      <c r="E36" s="65"/>
      <c r="F36" s="72"/>
      <c r="G36" s="72"/>
      <c r="H36" s="72"/>
      <c r="I36" s="72"/>
      <c r="J36" s="80"/>
      <c r="K36" s="7"/>
      <c r="L36" s="67"/>
    </row>
    <row r="37" spans="1:12" ht="27" customHeight="1">
      <c r="A37" s="2" t="s">
        <v>51</v>
      </c>
      <c r="B37" s="2"/>
      <c r="C37" s="4"/>
      <c r="D37" s="5"/>
      <c r="E37" s="5"/>
      <c r="F37" s="28">
        <f>F11+F18+F20+F34</f>
        <v>29783433.09</v>
      </c>
      <c r="G37" s="29">
        <f>G11+G18+G20+G34</f>
        <v>30988942</v>
      </c>
      <c r="H37" s="29">
        <f>H11+H18+H20+H34</f>
        <v>30988942</v>
      </c>
      <c r="I37" s="29">
        <f>I11+I18+I20+I34</f>
        <v>30988942</v>
      </c>
      <c r="J37" s="29">
        <f>F37+G37+H37+I37</f>
        <v>122750259.09</v>
      </c>
      <c r="K37" s="7"/>
      <c r="L37" s="12"/>
    </row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spans="1:12" ht="14.25">
      <c r="A61" s="31" t="s">
        <v>52</v>
      </c>
      <c r="B61" s="31"/>
      <c r="C61" s="31"/>
      <c r="D61" s="31"/>
      <c r="E61" s="32"/>
      <c r="F61" s="33"/>
      <c r="G61" s="30"/>
      <c r="H61" s="30"/>
      <c r="I61" s="30"/>
      <c r="J61" s="31"/>
      <c r="K61" s="31"/>
      <c r="L61" s="31"/>
    </row>
    <row r="62" spans="1:12" ht="14.25">
      <c r="A62" s="31" t="s">
        <v>53</v>
      </c>
      <c r="B62" s="31"/>
      <c r="C62" s="31"/>
      <c r="D62" s="31"/>
      <c r="E62" s="32"/>
      <c r="F62" s="34">
        <f>F37-F63</f>
        <v>26843398.09</v>
      </c>
      <c r="G62" s="35">
        <f>G37-G63</f>
        <v>26877942</v>
      </c>
      <c r="H62" s="35">
        <f>H37-H63</f>
        <v>26877942</v>
      </c>
      <c r="I62" s="35">
        <f>I37-I63</f>
        <v>26877942</v>
      </c>
      <c r="J62" s="36">
        <f>F62+G62+H62+I62</f>
        <v>107477224.09</v>
      </c>
      <c r="K62" s="31"/>
      <c r="L62" s="31"/>
    </row>
    <row r="63" spans="1:12" ht="14.25">
      <c r="A63" s="31" t="s">
        <v>54</v>
      </c>
      <c r="B63" s="31"/>
      <c r="C63" s="31"/>
      <c r="D63" s="31"/>
      <c r="E63" s="32"/>
      <c r="F63" s="34">
        <v>2940035</v>
      </c>
      <c r="G63" s="35">
        <f>G29+G26</f>
        <v>4111000</v>
      </c>
      <c r="H63" s="35">
        <f>H29+H26</f>
        <v>4111000</v>
      </c>
      <c r="I63" s="35">
        <f>I26+I29</f>
        <v>4111000</v>
      </c>
      <c r="J63" s="35">
        <f>F63+G63+H63+I63</f>
        <v>15273035</v>
      </c>
      <c r="K63" s="31"/>
      <c r="L63" s="31"/>
    </row>
    <row r="64" spans="1:12" ht="14.25">
      <c r="A64" s="31" t="s">
        <v>55</v>
      </c>
      <c r="B64" s="31"/>
      <c r="C64" s="31"/>
      <c r="D64" s="31"/>
      <c r="E64" s="32"/>
      <c r="F64" s="34">
        <v>0</v>
      </c>
      <c r="G64" s="35">
        <v>0</v>
      </c>
      <c r="H64" s="35">
        <v>0</v>
      </c>
      <c r="I64" s="35">
        <v>0</v>
      </c>
      <c r="J64" s="36">
        <f>F64+G64+H64+I64</f>
        <v>0</v>
      </c>
      <c r="K64" s="31"/>
      <c r="L64" s="31"/>
    </row>
    <row r="65" spans="1:12" ht="14.25">
      <c r="A65" s="37"/>
      <c r="B65" s="37"/>
      <c r="C65" s="37"/>
      <c r="D65" s="37"/>
      <c r="E65" s="38"/>
      <c r="F65" s="39"/>
      <c r="G65" s="40"/>
      <c r="H65" s="40"/>
      <c r="I65" s="40"/>
      <c r="J65" s="37"/>
      <c r="K65" s="37"/>
      <c r="L65" s="37"/>
    </row>
  </sheetData>
  <sheetProtection/>
  <mergeCells count="34">
    <mergeCell ref="L31:L32"/>
    <mergeCell ref="B31:B32"/>
    <mergeCell ref="A31:A32"/>
    <mergeCell ref="A24:A25"/>
    <mergeCell ref="B24:B25"/>
    <mergeCell ref="L24:L25"/>
    <mergeCell ref="F35:F36"/>
    <mergeCell ref="G35:G36"/>
    <mergeCell ref="B7:B8"/>
    <mergeCell ref="C7:E7"/>
    <mergeCell ref="F7:J7"/>
    <mergeCell ref="L12:L17"/>
    <mergeCell ref="H35:H36"/>
    <mergeCell ref="I35:I36"/>
    <mergeCell ref="J35:J36"/>
    <mergeCell ref="C35:C36"/>
    <mergeCell ref="D35:D36"/>
    <mergeCell ref="E35:E36"/>
    <mergeCell ref="B35:B36"/>
    <mergeCell ref="A35:A36"/>
    <mergeCell ref="F1:L4"/>
    <mergeCell ref="A5:L6"/>
    <mergeCell ref="L7:L8"/>
    <mergeCell ref="L35:L36"/>
    <mergeCell ref="A34:D34"/>
    <mergeCell ref="B9:J9"/>
    <mergeCell ref="B10:J10"/>
    <mergeCell ref="A7:A8"/>
    <mergeCell ref="A11:D11"/>
    <mergeCell ref="A12:A17"/>
    <mergeCell ref="B12:B17"/>
    <mergeCell ref="A26:A29"/>
    <mergeCell ref="A20:D20"/>
    <mergeCell ref="A18:D18"/>
  </mergeCells>
  <printOptions horizontalCentered="1"/>
  <pageMargins left="0.3937007874015748" right="0.3937007874015748" top="0.7480314960629921" bottom="0.5511811023622047" header="0.5118110236220472" footer="0.31496062992125984"/>
  <pageSetup fitToHeight="6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AGOCHS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Ryjova</dc:creator>
  <cp:keywords/>
  <dc:description/>
  <cp:lastModifiedBy>PC-GO</cp:lastModifiedBy>
  <cp:lastPrinted>2020-11-12T06:27:59Z</cp:lastPrinted>
  <dcterms:created xsi:type="dcterms:W3CDTF">2013-07-15T06:26:01Z</dcterms:created>
  <dcterms:modified xsi:type="dcterms:W3CDTF">2020-11-16T10:15:53Z</dcterms:modified>
  <cp:category/>
  <cp:version/>
  <cp:contentType/>
  <cp:contentStatus/>
</cp:coreProperties>
</file>