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75" windowWidth="11340" windowHeight="8400"/>
  </bookViews>
  <sheets>
    <sheet name="Теплоснабжение" sheetId="52" r:id="rId1"/>
    <sheet name="Электроснабжение" sheetId="56" r:id="rId2"/>
    <sheet name="Водоснабжение" sheetId="53" r:id="rId3"/>
    <sheet name="Водоотведение" sheetId="54" r:id="rId4"/>
    <sheet name="Т К О" sheetId="59" r:id="rId5"/>
  </sheets>
  <definedNames>
    <definedName name="_xlnm._FilterDatabase" localSheetId="0" hidden="1">Теплоснабжение!$G$12:$G$63</definedName>
    <definedName name="_xlnm.Print_Titles" localSheetId="3">Водоотведение!$5:$7</definedName>
    <definedName name="_xlnm.Print_Titles" localSheetId="2">Водоснабжение!$5:$7</definedName>
    <definedName name="_xlnm.Print_Titles" localSheetId="4">'Т К О'!$5:$7</definedName>
    <definedName name="_xlnm.Print_Titles" localSheetId="0">Теплоснабжение!$5:$7</definedName>
    <definedName name="_xlnm.Print_Titles" localSheetId="1">Электроснабжение!$5:$7</definedName>
  </definedNames>
  <calcPr calcId="124519"/>
</workbook>
</file>

<file path=xl/calcChain.xml><?xml version="1.0" encoding="utf-8"?>
<calcChain xmlns="http://schemas.openxmlformats.org/spreadsheetml/2006/main">
  <c r="H99" i="56"/>
  <c r="I99"/>
  <c r="J99"/>
  <c r="J105" s="1"/>
  <c r="K99"/>
  <c r="K105" s="1"/>
  <c r="L99"/>
  <c r="M99"/>
  <c r="M105" s="1"/>
  <c r="G98"/>
  <c r="G97"/>
  <c r="G96"/>
  <c r="G94"/>
  <c r="G93"/>
  <c r="G92"/>
  <c r="G83"/>
  <c r="G82"/>
  <c r="G81"/>
  <c r="G80"/>
  <c r="G79"/>
  <c r="G71"/>
  <c r="G70"/>
  <c r="G69"/>
  <c r="G68"/>
  <c r="G67"/>
  <c r="G66"/>
  <c r="G65"/>
  <c r="G64"/>
  <c r="G63"/>
  <c r="G62"/>
  <c r="G49"/>
  <c r="G61"/>
  <c r="G60"/>
  <c r="G59"/>
  <c r="G58"/>
  <c r="G57"/>
  <c r="G56"/>
  <c r="G55"/>
  <c r="G54"/>
  <c r="G53"/>
  <c r="G52"/>
  <c r="G51"/>
  <c r="G50"/>
  <c r="G91"/>
  <c r="G90"/>
  <c r="G89"/>
  <c r="G88"/>
  <c r="G87"/>
  <c r="G86"/>
  <c r="G85"/>
  <c r="G84"/>
  <c r="G78"/>
  <c r="G77"/>
  <c r="G76"/>
  <c r="G75"/>
  <c r="G74"/>
  <c r="G73"/>
  <c r="G72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C8" i="52"/>
  <c r="D8" s="1"/>
  <c r="E8" s="1"/>
  <c r="F8" s="1"/>
  <c r="G8" s="1"/>
  <c r="H8" s="1"/>
  <c r="I8" s="1"/>
  <c r="J8" s="1"/>
  <c r="K8" s="1"/>
  <c r="L8" s="1"/>
  <c r="M8" s="1"/>
  <c r="N8" s="1"/>
  <c r="H286" i="53"/>
  <c r="I286"/>
  <c r="J286"/>
  <c r="K286"/>
  <c r="L286"/>
  <c r="H379" i="52"/>
  <c r="I379"/>
  <c r="J379"/>
  <c r="K379"/>
  <c r="L379"/>
  <c r="M379"/>
  <c r="G379"/>
  <c r="G27" i="56"/>
  <c r="G26"/>
  <c r="G25"/>
  <c r="G24"/>
  <c r="G23"/>
  <c r="G22"/>
  <c r="G21"/>
  <c r="G20"/>
  <c r="G19"/>
  <c r="G18"/>
  <c r="G17"/>
  <c r="G16"/>
  <c r="G15"/>
  <c r="G14"/>
  <c r="G99" s="1"/>
  <c r="M255" i="53"/>
  <c r="M256"/>
  <c r="M236"/>
  <c r="M234"/>
  <c r="M232"/>
  <c r="M231"/>
  <c r="M230"/>
  <c r="M229"/>
  <c r="M228"/>
  <c r="M223"/>
  <c r="M217"/>
  <c r="M212"/>
  <c r="M207"/>
  <c r="M205"/>
  <c r="M185"/>
  <c r="M182"/>
  <c r="M179"/>
  <c r="M178"/>
  <c r="M176"/>
  <c r="M128"/>
  <c r="H306" i="52"/>
  <c r="H168"/>
  <c r="H135"/>
  <c r="H134"/>
  <c r="H69" i="54"/>
  <c r="J69"/>
  <c r="K69"/>
  <c r="L69"/>
  <c r="M69"/>
  <c r="G371" i="52"/>
  <c r="H152"/>
  <c r="H290" i="53"/>
  <c r="I290"/>
  <c r="J290"/>
  <c r="K290"/>
  <c r="L290"/>
  <c r="M290"/>
  <c r="G290"/>
  <c r="J73" i="54"/>
  <c r="L73"/>
  <c r="I380" i="52"/>
  <c r="J380"/>
  <c r="K380"/>
  <c r="L380"/>
  <c r="M380"/>
  <c r="H340"/>
  <c r="H367"/>
  <c r="H275"/>
  <c r="H274"/>
  <c r="G310"/>
  <c r="H98"/>
  <c r="H93"/>
  <c r="H155"/>
  <c r="I376"/>
  <c r="J376"/>
  <c r="K376"/>
  <c r="L376"/>
  <c r="M376"/>
  <c r="H105" i="56"/>
  <c r="I105"/>
  <c r="L105"/>
  <c r="C8"/>
  <c r="D8" s="1"/>
  <c r="E8" s="1"/>
  <c r="F8" s="1"/>
  <c r="G8" s="1"/>
  <c r="H8" s="1"/>
  <c r="I8" s="1"/>
  <c r="J8" s="1"/>
  <c r="K8" s="1"/>
  <c r="L8" s="1"/>
  <c r="M8" s="1"/>
  <c r="N8" s="1"/>
  <c r="C8" i="53"/>
  <c r="D8" s="1"/>
  <c r="E8" s="1"/>
  <c r="F8" s="1"/>
  <c r="G8" s="1"/>
  <c r="H8" s="1"/>
  <c r="I8" s="1"/>
  <c r="J8" s="1"/>
  <c r="K8" s="1"/>
  <c r="L8" s="1"/>
  <c r="M8" s="1"/>
  <c r="N8" s="1"/>
  <c r="C8" i="54"/>
  <c r="D8" s="1"/>
  <c r="E8" s="1"/>
  <c r="F8" s="1"/>
  <c r="G8" s="1"/>
  <c r="H8" s="1"/>
  <c r="I8" s="1"/>
  <c r="J8" s="1"/>
  <c r="K8" s="1"/>
  <c r="L8" s="1"/>
  <c r="M8" s="1"/>
  <c r="N8" s="1"/>
  <c r="H67"/>
  <c r="H73" s="1"/>
  <c r="I67"/>
  <c r="J67"/>
  <c r="K67"/>
  <c r="K73" s="1"/>
  <c r="L67"/>
  <c r="M67"/>
  <c r="C8" i="59"/>
  <c r="D8" s="1"/>
  <c r="E8" s="1"/>
  <c r="F8" s="1"/>
  <c r="G8" s="1"/>
  <c r="H8" s="1"/>
  <c r="I8" s="1"/>
  <c r="J8" s="1"/>
  <c r="K8" s="1"/>
  <c r="L8" s="1"/>
  <c r="M8" s="1"/>
  <c r="N8" s="1"/>
  <c r="H22"/>
  <c r="I22"/>
  <c r="J22"/>
  <c r="K22"/>
  <c r="L22"/>
  <c r="M22"/>
  <c r="G255" i="52"/>
  <c r="G248"/>
  <c r="G217"/>
  <c r="G351"/>
  <c r="G207"/>
  <c r="G197"/>
  <c r="G186"/>
  <c r="G296"/>
  <c r="G284"/>
  <c r="G75"/>
  <c r="M87" i="53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45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48"/>
  <c r="M49"/>
  <c r="M50"/>
  <c r="M51"/>
  <c r="M53"/>
  <c r="M54"/>
  <c r="M55"/>
  <c r="M56"/>
  <c r="M58"/>
  <c r="M59"/>
  <c r="M61"/>
  <c r="M62"/>
  <c r="M63"/>
  <c r="M65"/>
  <c r="M66"/>
  <c r="M68"/>
  <c r="M70"/>
  <c r="M71"/>
  <c r="M72"/>
  <c r="M73"/>
  <c r="M78"/>
  <c r="M79"/>
  <c r="M81"/>
  <c r="M82"/>
  <c r="M84"/>
  <c r="M85"/>
  <c r="M91"/>
  <c r="M93"/>
  <c r="M94"/>
  <c r="M102"/>
  <c r="M103"/>
  <c r="M105"/>
  <c r="M107"/>
  <c r="M108"/>
  <c r="M112"/>
  <c r="M113"/>
  <c r="M115"/>
  <c r="M117"/>
  <c r="M118"/>
  <c r="M119"/>
  <c r="M120"/>
  <c r="M121"/>
  <c r="M122"/>
  <c r="M47"/>
  <c r="G259"/>
  <c r="M19"/>
  <c r="M21"/>
  <c r="M22"/>
  <c r="M18"/>
  <c r="M286" s="1"/>
  <c r="G168"/>
  <c r="G358" i="52"/>
  <c r="G363"/>
  <c r="G339"/>
  <c r="G325"/>
  <c r="G271"/>
  <c r="G224"/>
  <c r="G157"/>
  <c r="G82"/>
  <c r="G95"/>
  <c r="G88"/>
  <c r="G69"/>
  <c r="G71"/>
  <c r="G73"/>
  <c r="G232"/>
  <c r="G195"/>
  <c r="G360"/>
  <c r="G108"/>
  <c r="G84"/>
  <c r="G268"/>
  <c r="G149"/>
  <c r="G147"/>
  <c r="G300"/>
  <c r="G160"/>
  <c r="G364"/>
  <c r="G338"/>
  <c r="G335"/>
  <c r="G329"/>
  <c r="G304"/>
  <c r="G290"/>
  <c r="G281"/>
  <c r="G270"/>
  <c r="G261"/>
  <c r="G259"/>
  <c r="G253"/>
  <c r="G238"/>
  <c r="G223"/>
  <c r="G211"/>
  <c r="G201"/>
  <c r="G183"/>
  <c r="G167"/>
  <c r="G153"/>
  <c r="G140"/>
  <c r="G125"/>
  <c r="G115"/>
  <c r="G103"/>
  <c r="G89"/>
  <c r="G81"/>
  <c r="G72"/>
  <c r="G257"/>
  <c r="G252"/>
  <c r="G222"/>
  <c r="G237"/>
  <c r="G210"/>
  <c r="G200"/>
  <c r="G166"/>
  <c r="G299"/>
  <c r="G289"/>
  <c r="G114"/>
  <c r="G156"/>
  <c r="G80"/>
  <c r="G70"/>
  <c r="G221"/>
  <c r="G165"/>
  <c r="G288"/>
  <c r="G139"/>
  <c r="G124"/>
  <c r="G113"/>
  <c r="G94"/>
  <c r="G87"/>
  <c r="G231"/>
  <c r="G256"/>
  <c r="G220"/>
  <c r="G334"/>
  <c r="G328"/>
  <c r="G263"/>
  <c r="G236"/>
  <c r="G199"/>
  <c r="G182"/>
  <c r="G164"/>
  <c r="G298"/>
  <c r="G138"/>
  <c r="G112"/>
  <c r="G102"/>
  <c r="G86"/>
  <c r="G78"/>
  <c r="G219"/>
  <c r="G273"/>
  <c r="G235"/>
  <c r="G287"/>
  <c r="G111"/>
  <c r="G22"/>
  <c r="G251"/>
  <c r="G79"/>
  <c r="G68"/>
  <c r="G357"/>
  <c r="G356"/>
  <c r="G355"/>
  <c r="G354"/>
  <c r="G353"/>
  <c r="G349"/>
  <c r="G347"/>
  <c r="G346"/>
  <c r="G345"/>
  <c r="G344"/>
  <c r="G343"/>
  <c r="G342"/>
  <c r="G341"/>
  <c r="G337"/>
  <c r="G333"/>
  <c r="G331"/>
  <c r="G330"/>
  <c r="G327"/>
  <c r="G366"/>
  <c r="G365"/>
  <c r="G362"/>
  <c r="G282"/>
  <c r="G280"/>
  <c r="G278"/>
  <c r="G277"/>
  <c r="G276"/>
  <c r="G272"/>
  <c r="G266"/>
  <c r="G265"/>
  <c r="G264"/>
  <c r="G262"/>
  <c r="G258"/>
  <c r="G250"/>
  <c r="G249"/>
  <c r="G246"/>
  <c r="G245"/>
  <c r="G244"/>
  <c r="G243"/>
  <c r="G242"/>
  <c r="G241"/>
  <c r="G240"/>
  <c r="G239"/>
  <c r="G234"/>
  <c r="G229"/>
  <c r="G228"/>
  <c r="G227"/>
  <c r="G226"/>
  <c r="G225"/>
  <c r="G218"/>
  <c r="G215"/>
  <c r="G214"/>
  <c r="G213"/>
  <c r="G212"/>
  <c r="G208"/>
  <c r="G205"/>
  <c r="G204"/>
  <c r="G203"/>
  <c r="G202"/>
  <c r="G198"/>
  <c r="G193"/>
  <c r="G192"/>
  <c r="G191"/>
  <c r="G190"/>
  <c r="G189"/>
  <c r="G188"/>
  <c r="G187"/>
  <c r="G184"/>
  <c r="G181"/>
  <c r="G179"/>
  <c r="G178"/>
  <c r="G177"/>
  <c r="G176"/>
  <c r="G175"/>
  <c r="G174"/>
  <c r="G173"/>
  <c r="G171"/>
  <c r="G170"/>
  <c r="G169"/>
  <c r="G162"/>
  <c r="G159"/>
  <c r="G154"/>
  <c r="G151"/>
  <c r="G52"/>
  <c r="G321"/>
  <c r="G322"/>
  <c r="G323"/>
  <c r="G320"/>
  <c r="G51"/>
  <c r="G50"/>
  <c r="I17" i="59"/>
  <c r="J17"/>
  <c r="K17"/>
  <c r="L17"/>
  <c r="M17"/>
  <c r="H17"/>
  <c r="G14"/>
  <c r="G15"/>
  <c r="G16"/>
  <c r="G13"/>
  <c r="G22" s="1"/>
  <c r="G53" i="54"/>
  <c r="G54"/>
  <c r="G55"/>
  <c r="G56"/>
  <c r="G52"/>
  <c r="G67" s="1"/>
  <c r="G73" s="1"/>
  <c r="G284" i="53"/>
  <c r="G283"/>
  <c r="G282"/>
  <c r="G281"/>
  <c r="G280"/>
  <c r="G66" i="54"/>
  <c r="G65"/>
  <c r="G61"/>
  <c r="G60"/>
  <c r="G59"/>
  <c r="G218" i="53"/>
  <c r="G219"/>
  <c r="G220"/>
  <c r="G238"/>
  <c r="G239"/>
  <c r="G240"/>
  <c r="G241"/>
  <c r="G251"/>
  <c r="G244"/>
  <c r="G245"/>
  <c r="G246"/>
  <c r="G247"/>
  <c r="G248"/>
  <c r="G249"/>
  <c r="G250"/>
  <c r="G202"/>
  <c r="G203"/>
  <c r="G196"/>
  <c r="G197"/>
  <c r="G198"/>
  <c r="G191"/>
  <c r="G192"/>
  <c r="G193"/>
  <c r="G194"/>
  <c r="G195"/>
  <c r="G319" i="52"/>
  <c r="G170" i="53"/>
  <c r="G171"/>
  <c r="G172"/>
  <c r="G173"/>
  <c r="G174"/>
  <c r="G253"/>
  <c r="G243"/>
  <c r="G237"/>
  <c r="G225"/>
  <c r="G226"/>
  <c r="G214"/>
  <c r="G215"/>
  <c r="G201"/>
  <c r="G190"/>
  <c r="G187"/>
  <c r="G130"/>
  <c r="G169"/>
  <c r="G180"/>
  <c r="G183"/>
  <c r="G186"/>
  <c r="G200"/>
  <c r="G208"/>
  <c r="G213"/>
  <c r="G224"/>
  <c r="G127"/>
  <c r="G286" s="1"/>
  <c r="G375" i="52"/>
  <c r="G317"/>
  <c r="G313"/>
  <c r="G314"/>
  <c r="G315"/>
  <c r="G316"/>
  <c r="G318"/>
  <c r="G311"/>
  <c r="G312"/>
  <c r="G297"/>
  <c r="G301"/>
  <c r="G145"/>
  <c r="G285"/>
  <c r="G286"/>
  <c r="G291"/>
  <c r="G292"/>
  <c r="G293"/>
  <c r="G294"/>
  <c r="G137"/>
  <c r="G141"/>
  <c r="G142"/>
  <c r="G144"/>
  <c r="G127"/>
  <c r="G128"/>
  <c r="G129"/>
  <c r="G130"/>
  <c r="G131"/>
  <c r="G132"/>
  <c r="G133"/>
  <c r="G117"/>
  <c r="G119"/>
  <c r="G120"/>
  <c r="G121"/>
  <c r="G123"/>
  <c r="G126"/>
  <c r="G107"/>
  <c r="G110"/>
  <c r="G116"/>
  <c r="G118"/>
  <c r="G90"/>
  <c r="G92"/>
  <c r="G96"/>
  <c r="G97"/>
  <c r="G99"/>
  <c r="G101"/>
  <c r="G104"/>
  <c r="G105"/>
  <c r="G67"/>
  <c r="G76"/>
  <c r="G77"/>
  <c r="G66"/>
  <c r="G17" i="59" l="1"/>
  <c r="G105" i="56"/>
  <c r="K292" i="53"/>
  <c r="I292"/>
  <c r="M292"/>
  <c r="J292"/>
  <c r="L292"/>
  <c r="H292"/>
  <c r="M73" i="54"/>
  <c r="I73"/>
  <c r="J382" i="52"/>
  <c r="L382"/>
  <c r="M382"/>
  <c r="I382"/>
  <c r="K382"/>
  <c r="G380"/>
  <c r="H380"/>
  <c r="G292" i="53"/>
  <c r="H376" i="52"/>
  <c r="G376"/>
  <c r="G382" s="1"/>
  <c r="H382" l="1"/>
</calcChain>
</file>

<file path=xl/sharedStrings.xml><?xml version="1.0" encoding="utf-8"?>
<sst xmlns="http://schemas.openxmlformats.org/spreadsheetml/2006/main" count="3578" uniqueCount="1132">
  <si>
    <t>2016 год</t>
  </si>
  <si>
    <t>2017 год</t>
  </si>
  <si>
    <t>2018 год</t>
  </si>
  <si>
    <t>Программа инвестиционных проектов в теплоснабжении</t>
  </si>
  <si>
    <t>2019 год</t>
  </si>
  <si>
    <t>2020 год</t>
  </si>
  <si>
    <t>2021-2032 годы</t>
  </si>
  <si>
    <t>№ п/п</t>
  </si>
  <si>
    <t>Объем финансирования (тыс.руб)</t>
  </si>
  <si>
    <t>1.1.</t>
  </si>
  <si>
    <t>1.1.1.</t>
  </si>
  <si>
    <t>Наименование цели /задачи/ мероприятия</t>
  </si>
  <si>
    <t>Проектирование и монтаж узла учета тепловой энергии</t>
  </si>
  <si>
    <t>Капитальный ремонт дымовой трубы</t>
  </si>
  <si>
    <t>Капитальный ремонт здания котельной</t>
  </si>
  <si>
    <t>Замена канализационных люков</t>
  </si>
  <si>
    <t>Оптимизация  участка сети тепло- водоснабжения от ж/д №5-до с/администрации по  ул. Береговая</t>
  </si>
  <si>
    <t xml:space="preserve">Оптимизация сетей ул. Химиков  и ул. Береговой </t>
  </si>
  <si>
    <t xml:space="preserve">Замена вводов в ж/д  по ул.Советская </t>
  </si>
  <si>
    <t>Замена ввода в детский сад  по ул.Партизанская</t>
  </si>
  <si>
    <t>Замена участка сети тепло- водоснабжения по ул. Пионерская</t>
  </si>
  <si>
    <t>Замена канализационных колодцев</t>
  </si>
  <si>
    <t xml:space="preserve">Замена коробов </t>
  </si>
  <si>
    <t>ВСЕГО</t>
  </si>
  <si>
    <t>в том числе</t>
  </si>
  <si>
    <t>Един. изм.</t>
  </si>
  <si>
    <t>м.п.</t>
  </si>
  <si>
    <t>ед.</t>
  </si>
  <si>
    <t>Перенос участка трассы проходящей по земельным участкам ул. Аэровокзальная-ул. Партизанская</t>
  </si>
  <si>
    <t xml:space="preserve">Замена  ветхого участка сети тепло-водоснабжения  (ТК4 -глухая врезка в корпус кухни д/сада " Солнышко2, частичная замена надземной трассы </t>
  </si>
  <si>
    <t>Замена ветхого  участка сети тепло-водоснабжения ул. Набережная ж/д №14 (ТК35 -ТК56 ввод в ж/д №14 врезка на нежилое помещение)</t>
  </si>
  <si>
    <t xml:space="preserve">Замена ветхого  участка сети тепло-водоснабжения ул. Школьная  (ТК64 - ТК72) </t>
  </si>
  <si>
    <t>Замена ветхого участка сети тепло-водоснабжения ул.Фестивальная   (19ТК1 -до 19ТК9)</t>
  </si>
  <si>
    <t>Капитальный ремонт здания котельной и гаража</t>
  </si>
  <si>
    <t>Замена ветхого  участка сети тепло- водоснабжения  ул.Ворошилова   (от 20ТК53 до 20ТК64)</t>
  </si>
  <si>
    <t>Замена ветхого  участка сети тепло- водоснабжения ул. Мира    (от 20ТК49 до 20ТК52)</t>
  </si>
  <si>
    <t>Замена ветхого  участка сети тепло- водоснабжения  (от 20ТК12 до здания вобобашни ( ул. Сосновая) Пожарное депо)</t>
  </si>
  <si>
    <t>п.Красногорьевский  (котельная №21)</t>
  </si>
  <si>
    <t>Оптимизация сети от 21ТК1 до 21ТК23 (соединение участка сети ул. Ленина ж/д №1 и 21ТК23)</t>
  </si>
  <si>
    <t>Замена ветхого  участка сети тепло- водоснабжения  ул.Ангарская  (от 21ТК40 до 21ТК43)</t>
  </si>
  <si>
    <t xml:space="preserve">Замена ветхого  участка сети тепло- водоснабжения  (от 21ТК59 до школьного гаража) </t>
  </si>
  <si>
    <t>Замена ветхого  участка сети тепло- водоснабжения  (от 21ТК70 до котельной №22)</t>
  </si>
  <si>
    <t xml:space="preserve">Замена ветхого  участка сети тепло- водоснабжения  (от 21ТК20 до детского сада) </t>
  </si>
  <si>
    <t xml:space="preserve">Оптимизация сети теплоснабжения ул. Гагарина   (от 21ТК17 до 21ТК16) </t>
  </si>
  <si>
    <t xml:space="preserve">Оптимизация сети теплоснабжения  (от 21ТК16 до 21ТК71)  </t>
  </si>
  <si>
    <t xml:space="preserve">Капитальный ремонт здания котельной </t>
  </si>
  <si>
    <t>Замена ветхого  участка сети тепло- водоснабжения ул.Московская ( от 22ТК70 -гараж больницы, хоз. Блок)</t>
  </si>
  <si>
    <t xml:space="preserve">Замена ветхого  участка сети тепло- водоснабжения ул. Комсомольская   (25ТК21 -до ж/д №10) </t>
  </si>
  <si>
    <t>Замена  ветхого участка сети тепло- водоснабжения ул. Ангарская    (25ТК36 -до 25ТК37)</t>
  </si>
  <si>
    <t>Замена  ветхого участка сети тепло- водоснабжения  (от 25ТК7 -ул. Прутовых)</t>
  </si>
  <si>
    <t xml:space="preserve">Замена  ветхого участка сети тепло- водоснабжения  (от 26ТК2 - 26ТК11) </t>
  </si>
  <si>
    <t xml:space="preserve">Замена  ветхого участка сети тепло- водоснабжения  (от 26ТК1 - 26ТК15) </t>
  </si>
  <si>
    <t xml:space="preserve">Замена ветхого  участка сети тепло- водоснабжения  (от 26ТК16 - 26ТК17) </t>
  </si>
  <si>
    <t>Замена ветхого  участка сети тепло- водоснабжения ул.Горная  (от 28ТК2 -28ТК6)</t>
  </si>
  <si>
    <t>Замена ветхого  участка сети тепло- водоснабжения   ул.Строителей  (от 28ТК8 -до ж/д №1)</t>
  </si>
  <si>
    <t>Замена ветхого  участка сети тепло- водоснабжения от котельной  -до ж/д №12,15  ул. 40 лет Победы</t>
  </si>
  <si>
    <t>Замена  ветхого  участка сети тепло- водоснабжения   ул.Молодежная  (от 29ТК9 -до 29ТК10)</t>
  </si>
  <si>
    <t>Замена ветхого  участка сети тепло- водоснабжения   ул.Молодежная  (от 29ТК12 -до жд №16)</t>
  </si>
  <si>
    <t>Замена  ветхого участка сети тепло- водоснабжения от 29ТК4 -до водобашни ул. Молодежная</t>
  </si>
  <si>
    <t>Замена ветхого  участка сети тепло- водоснабжения от 29ТК6  ул.Ангарская  -до ж/д №18  ул.Высоцкого</t>
  </si>
  <si>
    <t>Замена ветхого  участка сети тепло- водоснабжения  ул.Строителей   (от 30ТК1 -до 30ТК40)</t>
  </si>
  <si>
    <t>Замена  ветхого участка сети тепло- водоснабжения   ул.Строителей   (от 30ТК1 -до 30ТК21)</t>
  </si>
  <si>
    <t>Замена  ветхого участка сети тепло- водоснабжения ул. Лесная  (от 30ТК6-до 30ТК14)</t>
  </si>
  <si>
    <t>Замена ветхого участка сети тепло- водоснабжения  ул.Спортивная  (от 30ТК9-до ж/д №3)</t>
  </si>
  <si>
    <t>Замена ветхого участка сети тепло- водоснабжения   ул.Октябрьская  (от 30ТК3-до 30ТК16)</t>
  </si>
  <si>
    <t>Замена ветхого  участка сети тепло- водоснабжения   ул.Юности  (от 30ТК5-до 30ТК15)</t>
  </si>
  <si>
    <t>Замена  ветхого участка сети тепло- водоснабжения   ул.Октябрьская  (от 30ТК20-до 30ТК21)</t>
  </si>
  <si>
    <t>Замена ветхого  участка сети тепло- водоснабжения ул. Партизанская  (от 40ТК21-до 40ТК23)</t>
  </si>
  <si>
    <t>Замена ветхого участка сети тепло- водоснабжения   ул.Партизанская  (от 40ТК9-до 40ТК10)</t>
  </si>
  <si>
    <t>Замена ветхого участка сети тепло- водоснабжения   ул.Химиков  (от 40ТК38-до 40ТК82)</t>
  </si>
  <si>
    <t>Замена  ветхого участка сети тепло- водоснабжения  ул.Химиков   (от 40ТК84-до 40ТК39)</t>
  </si>
  <si>
    <t>Замена ветхого  участка сети тепло- водоснабжения ул.Совхозная  (от 40ТК53-до ж/д №7)</t>
  </si>
  <si>
    <t>Замена ветхого участка сети водопровода от водобашни №70 до ТК36 ул. Советская</t>
  </si>
  <si>
    <t>Замена ветхого участка сети тепло- водоснабжения от 44ТК61-до 44ТК62 (с вводами) ул.Молодежная</t>
  </si>
  <si>
    <t xml:space="preserve">Замена ветхого участка сети тепло- водоснабжения  ул.Комсомольская  (от 44ТК72-до ж/д №1) </t>
  </si>
  <si>
    <t>Замена  ветхого участка сети тепло- водоснабжения  ул.Советская  (от 45ТК5-до 45ТК24)</t>
  </si>
  <si>
    <t>Замена ВЕТХОГО  участка сети тепло- водоснабжения от 45ТК11-до ж/д №1 ул.Комарова</t>
  </si>
  <si>
    <t>Частичный капитальный ремонт здания котельной ( оконные блоки, дверные проемы, ограждения)</t>
  </si>
  <si>
    <t>Замена ветхого участка сети тепло- водоснабжения от котельной №47-до 47ТК1 ул.Береговая</t>
  </si>
  <si>
    <t>Замена ветхого участка сети тепло- водоснабжения от 47ТК18-до 47ТК1 (с вводам)  ул.Советская</t>
  </si>
  <si>
    <t>Замена ветхого участка сети тепло- водоснабжения  ул.Советская  от котельной №47 до 47ТК29</t>
  </si>
  <si>
    <t>Замена ветхого  участка сети тепло- водоснабжения ул.Береговая  (от 48ТК18-до 48ТК23)</t>
  </si>
  <si>
    <t>Замена ветхого участка сети тепло- водоснабжения от 48ТК9 по ул. 1 Мая через переулок Грейденский -до ж/д №27  ул.50  лет Октября</t>
  </si>
  <si>
    <t>Замена ветхого участка сети тепло- водоснабжения от 31ТК69 -до ж/д №6 и 8   ул.Октябрьская</t>
  </si>
  <si>
    <t>Замена ветхого участка сети тепло- водоснабжения от 31ТК35 -Больничный комплекс ул.Советская</t>
  </si>
  <si>
    <t>Замена ветхого участка сети тепло- водоснабжения  ул.Гагарина  (от 31ТК3 -31ТК4)</t>
  </si>
  <si>
    <t>Замена  ветхого участка сети тепло- водоснабжения от 34ТК65 -ж/д №1 ул. Новая</t>
  </si>
  <si>
    <t>Замена  ветхого участка сети тепло- водоснабжения от 34ТК34-34ТК36  ул. Суворова</t>
  </si>
  <si>
    <t>Замена  ветхого участка сети тепло- водоснабжения от 34ТК36-ж/д №16  ул. Юбилейная</t>
  </si>
  <si>
    <t>Замена  ветхого участка сети тепло- водоснабжения от 34ТК59-34ТК55 ул. Свердлова</t>
  </si>
  <si>
    <t>Замена  ветхого участка сети тепло- водоснабжения от ж/д №20 - ж/д №22 ул. Буденного</t>
  </si>
  <si>
    <t>Замена  ветхого участка сети тепло- водоснабжения от ж/д №1- ж/д №11 ул. Вокзальная</t>
  </si>
  <si>
    <t>Замена  ветхого участка сети тепло- водоснабжения от ул. Строителей- ул. Чапаева</t>
  </si>
  <si>
    <t>Замена ветхого участка сети тепло- водоснабжения от 39ТК1- котельная №39</t>
  </si>
  <si>
    <t>Замена  ветхого участка сети тепло- водоснабжения от 38ТК8- 38ТК6</t>
  </si>
  <si>
    <t>п.Ангарский</t>
  </si>
  <si>
    <t>п.Артюгино</t>
  </si>
  <si>
    <t>п.Беляки</t>
  </si>
  <si>
    <t>с.Богучаны</t>
  </si>
  <si>
    <t>п.Говорково</t>
  </si>
  <si>
    <t>п.Гремучий</t>
  </si>
  <si>
    <t>п.Красногорьевский</t>
  </si>
  <si>
    <t>п.Манзя</t>
  </si>
  <si>
    <t>п.Невонка</t>
  </si>
  <si>
    <t>п.Нижнетерянск</t>
  </si>
  <si>
    <t>п.Новохайский</t>
  </si>
  <si>
    <t>п.Осиновый Мыс</t>
  </si>
  <si>
    <t>п.Октябрьский</t>
  </si>
  <si>
    <t>п.Пинчуга</t>
  </si>
  <si>
    <t>п.Таежный</t>
  </si>
  <si>
    <t>п.Такучет</t>
  </si>
  <si>
    <t>п.Чунояр</t>
  </si>
  <si>
    <t>п.Шиверский</t>
  </si>
  <si>
    <t>п.Хребтовый</t>
  </si>
  <si>
    <t>д.Иркинеево</t>
  </si>
  <si>
    <t>п.Кежек</t>
  </si>
  <si>
    <t xml:space="preserve">Замена накопительного резервуара на водозаборном сооружении №55 </t>
  </si>
  <si>
    <t>Замена накопительного резервуара на водозаборном сооружении №54 (ул. Гагарина, 3а)</t>
  </si>
  <si>
    <t xml:space="preserve">  </t>
  </si>
  <si>
    <t>шт.</t>
  </si>
  <si>
    <t>Подсчет запасов  подземных вод и разработка проектов зон санитарной охраны водозаборных скважин</t>
  </si>
  <si>
    <t>Строительство дорожек с твердым покрытием на территории зоны санитарной охраны  первого пояса</t>
  </si>
  <si>
    <t>Обеспечение охраной территориии зоны санитарной охраны  первого пояса</t>
  </si>
  <si>
    <t>Строительство  водоотводной канавы вокруг территории  зоны санитарной охраны  первого пояса</t>
  </si>
  <si>
    <t xml:space="preserve">Организация зоны санитарной охраны первого пояса: </t>
  </si>
  <si>
    <t>Строительство ограждения  вокруг зоны санитарной охраны водозаборных скважин</t>
  </si>
  <si>
    <t>Планирование поверхности вокруг первого пояса зоны санитарной охраны  водозаборного сооружения  для отвода  поверхностных стоков</t>
  </si>
  <si>
    <t>п.Осиновый Мыс  (котельная №47)</t>
  </si>
  <si>
    <t>п.Ангарский  (котельная №1, 2)</t>
  </si>
  <si>
    <t>п.Артюгино  (котельная №3)</t>
  </si>
  <si>
    <t>п.Беляки  (котельная №4)</t>
  </si>
  <si>
    <t>с.Богучаны  (котельная №6)</t>
  </si>
  <si>
    <t>с.Богучаны  (котельная №7)</t>
  </si>
  <si>
    <t>с.Богучаны  (котельная №8)</t>
  </si>
  <si>
    <t>с.Богучаны  (котельная №9)</t>
  </si>
  <si>
    <t>с.Богучаны  (котельная №10)</t>
  </si>
  <si>
    <t>с.Богучаны  (котельная №11)</t>
  </si>
  <si>
    <t>с.Богучаны  (котельная №12)</t>
  </si>
  <si>
    <t>с.Богучаны  (котельная №13)</t>
  </si>
  <si>
    <t>п.Пинчуга  (котельная №18)</t>
  </si>
  <si>
    <t>п.Пинчуга  (котельная №19)</t>
  </si>
  <si>
    <t>п.Гремучий  (котельная №20)</t>
  </si>
  <si>
    <t>п.Красногорьевский  (котельная №22)</t>
  </si>
  <si>
    <t>п.Манзя  (котельная №25)</t>
  </si>
  <si>
    <t>Замена ветхого  участка сети тепло- водоснабжения ул. Береговая    (25ТК9 -25ТК17 ж/д №8,10)</t>
  </si>
  <si>
    <t>п.Манзя  (котельная №28)</t>
  </si>
  <si>
    <t>п.Манзя  (котельная №29)</t>
  </si>
  <si>
    <t>п.Нижнетерянск  (котельная №30)</t>
  </si>
  <si>
    <t>п.Чунояр  (котельная №40)</t>
  </si>
  <si>
    <t>п.Чунояр  (котельная №44)</t>
  </si>
  <si>
    <t>п.Осиновый Мыс  (котельная №45)</t>
  </si>
  <si>
    <t>п.Такучет  (котельная №48)</t>
  </si>
  <si>
    <t>п.Такучет  (котельная №49)</t>
  </si>
  <si>
    <t>п.Октябрьский  (котельная №50)</t>
  </si>
  <si>
    <t>п.Невонка  (котельная №31)</t>
  </si>
  <si>
    <t>п.Хребтовый  (котельная №53)</t>
  </si>
  <si>
    <t>п.Таежный  (котельная №34)</t>
  </si>
  <si>
    <t>п.Новохайский  (котельная №39)</t>
  </si>
  <si>
    <t>п.Кежек  (котельная №38)</t>
  </si>
  <si>
    <t>п.Чунояр   (котельная 42)</t>
  </si>
  <si>
    <t>п.Говорково   (котельная 33)</t>
  </si>
  <si>
    <t>Установка резервных источников энергоснабжения  на объектах теплоснабжения:</t>
  </si>
  <si>
    <t>Установка резервных источников энергоснабжения  на объектах водоснабжения:</t>
  </si>
  <si>
    <t>Реконструкция насосного отделения водозаборного сооружения №12 с.Богучаны</t>
  </si>
  <si>
    <t>этап</t>
  </si>
  <si>
    <t>Замена ветхого участка сети тепло- водоснабжения   ул.Строителей  (от 28ТК1 -до 28ТК10)</t>
  </si>
  <si>
    <t xml:space="preserve">Замена  ветхого участка сети тепло-водоснабжения ул. Лесная (ТК36 -ТК27 частичная замена ) </t>
  </si>
  <si>
    <t>Монтаж газоочистительного оборудования (циклоны, золоуловители)</t>
  </si>
  <si>
    <t>Выполнение работ по разработке мероприятий гидравлической настройки и гидравлическая настройка теплосетей</t>
  </si>
  <si>
    <t>Обследование скважины разрушенного водозаборного сооружения на предмет реконструкции источника питьевой воды.</t>
  </si>
  <si>
    <t>Строительство павильона скважины на месте разрушенного водозаборного сооружения.</t>
  </si>
  <si>
    <t>Строительство трубопровода по подключению планируемого резервного источника питьевого водоснабжения</t>
  </si>
  <si>
    <t>Строительство сетей холодного водоснабжения (ул.Лесная, Октябрьская, Первомайская, Советская, Химиков, Школьная)</t>
  </si>
  <si>
    <t>схема в/с</t>
  </si>
  <si>
    <t>3 600,00</t>
  </si>
  <si>
    <t>Строительство сетей холодного водоснабжения (ул.Калинина, Октябрьская, Ленина, Гагарина, Заречная)</t>
  </si>
  <si>
    <t>предложение ОКК</t>
  </si>
  <si>
    <t>Строительство павильона скважины водозаборного сооружения №57, ул. Лесная, 6а</t>
  </si>
  <si>
    <t>Строительство сетей холодного водоснабжения (ул. Портовская, Таежная, Лесная, Береговая, Новая, пер. Советский, Почтовый, Первомайский)</t>
  </si>
  <si>
    <t xml:space="preserve">Проектирование и строительство водозаборного сооружения </t>
  </si>
  <si>
    <t>Строительство сетей холодного водоснабжения (ул. Студенческая, Строителей, Береговая, Мира, Московская, Ворошилова, Лесная, Солнечная, пер.Студенческий)</t>
  </si>
  <si>
    <t>Строительство сетей холодного водоснабжения (ул. Щетинкина, Гагарина, Калинина, Сосновая, Красноярская, Зеленая, Комарова, Киевская, Пустынского, Королева, Брусничная, Солнечная, Песочная, Российская, Тенистая, Набережная, пер. Студенческий)</t>
  </si>
  <si>
    <t>Строительство сетей холодного водоснабжения (ул.Лаптева, Ленина, Степана Разина, Карла Маркса, Калинина, Терешковой, Попова, Жукова, Джапаридзе, Ангарская, 40 лет Победы, Юбилейная, Пушкина, Ворошилова, Береговая)</t>
  </si>
  <si>
    <t>Строительство водозаборного сооружения.</t>
  </si>
  <si>
    <t>Строительство сетей холодного водоснабжения (ул.Вокзальная, Первомайская, Транспортная, Советская, Школьная, Молодежная, Комсомольская, Черемушки, Лесная, Почтовая, Пионерская, Мира, Украинская, Октябрьская, Гагарина)</t>
  </si>
  <si>
    <t>Строительство сетей холодного водоснабжения (ул.Гагарина, Зеленая, Клубная, Комарова, Центральная, Черемушки, пер.Королева, Школьный)</t>
  </si>
  <si>
    <t>Строительство сетей холодного водоснабжения (ул.Октябрьская, Советская, Береговая, Нагорная, Чуноярская, пер.Больничный, Гаражный)</t>
  </si>
  <si>
    <t>Строительство сетей холодного водоснабжения (ул.Андропова, Строителей, Жуковского, Киевская, Ленина, Кирова, Ангарская, Мира, Специалистов, Береговая, Новая, Подгорная, Тургенева, Горького, Совхозная, Советская, Узенькая)</t>
  </si>
  <si>
    <t xml:space="preserve">ед. </t>
  </si>
  <si>
    <t>д.Карабула</t>
  </si>
  <si>
    <t>Строительство сетей холодного водоснабжения (ул.Мира, Фестивальная, Ленина, 50 лет Октября, Горького, Высоцкого, Лесная, Студенческая, пер.Таежный, Грейденский, Орсовский, Строителей, Гаражный)</t>
  </si>
  <si>
    <t>Демонтаж аварийного колодца устья скважины водозаборного сооружения №57, ул. Портовский, 19</t>
  </si>
  <si>
    <t>Обустройство скважин №1 и №2 водозаборного сооружения №59 (пер. Школьный).</t>
  </si>
  <si>
    <t>Проектирование  артезианских скважин</t>
  </si>
  <si>
    <t>Строительство водозаборного сооружения с накопительным резервуаром</t>
  </si>
  <si>
    <t>Строительство павильона водозаборного сооружения №59 (пер. Школьный), с устройством трубопровода для заправки водовозного автотранспорта</t>
  </si>
  <si>
    <t>Строительство сетей холодного водоснабжения (ул.Строительная, Московская, Юбилейная, Лесная, Ангарская, Гагарина Киевская, Школьная, Терешковой, пер.Первомайский)</t>
  </si>
  <si>
    <t>с. Богучаны</t>
  </si>
  <si>
    <t>Строительство павильона скважины водозаборного сооружения №11 (пер. Молочный, 7)</t>
  </si>
  <si>
    <t>Строительство трубопровода по закольцовке водонапорных сооружений №17 (ул. Авиаторов, 13а) и №19 (ул. Подгорная, 7в), с выводом водозаборное сооружение №19 в резерв</t>
  </si>
  <si>
    <t>Строительство павильона скважины водозаборного сооружения №20 (ул. Автопарковая, 4, стр. 11)</t>
  </si>
  <si>
    <t>Строительство павильона скважины водозаборного сооружения №13 (ул. Строителей, 34)</t>
  </si>
  <si>
    <t>Строительство трубопровода по ул. 8 марта, закольцовка водозаборных сооружений №11 (пер. Молочный, 7) и №20 (ул. Автопарковая 4, стр. 11)</t>
  </si>
  <si>
    <t>Проектирование  артезианской скважины водозаборного сооружения в мкр. "Восточный"</t>
  </si>
  <si>
    <t>Строительство водозаборного сооружения с накопительным резервуаром в мкр. "Восточный"</t>
  </si>
  <si>
    <t xml:space="preserve">Строительство резервного трубопровода от 10ТК42 до 13ТК46 </t>
  </si>
  <si>
    <t>Строительство ЛЭП на скважину №4 В/б №17</t>
  </si>
  <si>
    <t>Строительство резервного трубопровода холодного водоснабжения по пер. Маяковский от 12ТК11 до 10ТК10.</t>
  </si>
  <si>
    <t xml:space="preserve">м.п. </t>
  </si>
  <si>
    <t>Проектирование  артезианской скважины водозаборного сооружения в мкр. Геофизиков</t>
  </si>
  <si>
    <t>Строительство водозаборного сооружения с накопительным резервуаром в мкр. Геофизиков</t>
  </si>
  <si>
    <t>Строительство трубопровода холодного водоснабжения по  закольцовке ул. Кирпичная-ул. Магистральная до 12ВК17А, включая ввода в ж/дома</t>
  </si>
  <si>
    <t>д. Ярки</t>
  </si>
  <si>
    <t>Демонтаж здания водозаборного сооружения №11 (пер. Молочный, 7)</t>
  </si>
  <si>
    <t>Демонтаж здания водозаборного сооружения №20 (ул. Автопарковая, 4, стр. 11) с накопительным резервуаром</t>
  </si>
  <si>
    <t>Демонтаж здания водозаборного сооружения №13 (ул. Строителей, 34) с накопительным резервуаром</t>
  </si>
  <si>
    <t>Реконструкция насосного отделения на водозаборном сооружения №12 (ул. Энтузиастов, 9а)</t>
  </si>
  <si>
    <t>Капитальный ремонт участка сетей холодного водоснабжения по пер. Больничный от 9ТК19 до 9ТК23</t>
  </si>
  <si>
    <t>Строительство трубопровода холодного водоснабжения в д.Ярки</t>
  </si>
  <si>
    <t xml:space="preserve">Строительство трубопровода ХВС (ул.Ольховая, Партизанская, Совхозная, Луговая, Заборцева, Ручейная, Набережная, Кирпичная, Геологов, Таежная, Верхняя, Чадобецкая, Аэровокзальная, Ленина, Киевская, Парковая, Энтузиастов, Тургенева, пер.Толстого, Пушкина, Веселый, ул. Взлетная-ул.Маяковского, ул.Аэровокзальная - пер.Лазо -ул.Октябрьская, водобашня №20 - водобашня №13 (ул.Строителей) по ул.8 Марта, водобашня №19 -  водобашня №17,  скважины водобашни №10 с водобашней №8, №9) </t>
  </si>
  <si>
    <t>Разработка проекта по созданию санитарно-защитной зоны  объектов теплоснабжения</t>
  </si>
  <si>
    <t>схема т/с</t>
  </si>
  <si>
    <t>Строительство новой котельной №3 в западной части поселка мощностью 15 Гкал/час</t>
  </si>
  <si>
    <t>Перенос  на котельную №13 нагрузки с котельной №5</t>
  </si>
  <si>
    <t>схема т/с, предложение ОКК</t>
  </si>
  <si>
    <t xml:space="preserve">генплан,            схема т/с </t>
  </si>
  <si>
    <t>Реконструкция существующих сетей холодного водоснабжения</t>
  </si>
  <si>
    <t>1-2.</t>
  </si>
  <si>
    <t>Строительство канализационных очистных сооружений (КОС)</t>
  </si>
  <si>
    <t>Строительство сливной станции</t>
  </si>
  <si>
    <t>Строительство канализационных сетей из пластмассовых труб Д=200300 мм</t>
  </si>
  <si>
    <t>Строительство напорного коллектора 2Д=280 мм от КНС</t>
  </si>
  <si>
    <t>км</t>
  </si>
  <si>
    <t>генплан</t>
  </si>
  <si>
    <t>Строительство канализационной насосоной станции (КНС)</t>
  </si>
  <si>
    <t>Строительство очистных сооружений ливневой канализации</t>
  </si>
  <si>
    <t>Строительство насосных станций ливневой канализации</t>
  </si>
  <si>
    <t>Строительство канализационных сетей с.Богучаны, д.Ярки</t>
  </si>
  <si>
    <t>д.Ярки</t>
  </si>
  <si>
    <t>шт</t>
  </si>
  <si>
    <t xml:space="preserve">шт </t>
  </si>
  <si>
    <t xml:space="preserve">шт  </t>
  </si>
  <si>
    <t>Строительство блока доочистки сточных вод на очистных сооружениях</t>
  </si>
  <si>
    <t>Строительство комплекса ультрафиолетового обеззараживания очищенных сточных вод</t>
  </si>
  <si>
    <t>Строительство глубоководного рассеивающего выпуска в реку Ангара</t>
  </si>
  <si>
    <t>Строительство цеха по сушке и сжиганию осадка на площадке очистных сооружений</t>
  </si>
  <si>
    <t>Строительство  самотечно-напорных коллекторов</t>
  </si>
  <si>
    <t>очередь</t>
  </si>
  <si>
    <t>Строительство глубоководного рассеивающего выпуска в реку Хая</t>
  </si>
  <si>
    <t>щт</t>
  </si>
  <si>
    <t>Реконструкция существующих очистных сооружений, строительство блока доочистки сточных вод на очистных сооружениях</t>
  </si>
  <si>
    <t>Реконструкция существующей канализационной насосоной станции (КНС)</t>
  </si>
  <si>
    <t>Реконструкция  самотечно-напорных коллекторов для существующей жилой застройки</t>
  </si>
  <si>
    <t>Строительство новых канализационных очистных сооружений (КОС)</t>
  </si>
  <si>
    <t>Строительство новой канализационной насосоной станции (КНС)</t>
  </si>
  <si>
    <t>Строительство глубоководного рассеивающего выпуска в реку Чуна</t>
  </si>
  <si>
    <t>Строительство новых  самотечно-напорных коллекторов</t>
  </si>
  <si>
    <t>ед</t>
  </si>
  <si>
    <t>Полигон  ТКО  в   с. Богучаны, общей площадью 14,58га, с объемом захоронения отходов 6,5 тыс. тонн в год</t>
  </si>
  <si>
    <t>Предприятия по термическому обезвреживанию отходов в с.Богучаны, мощностью 17,3 тыс.тонн в год</t>
  </si>
  <si>
    <t>Мусороперегрузочная станции в п.Октябрьский, мощностью 2,0 тыс.тонн в год</t>
  </si>
  <si>
    <t>Полигон  ТКО  в  д.Прилуки, общей площадью 1,0 га. с объемом захоронения отходов 0,02 тыс. тонн  в год</t>
  </si>
  <si>
    <t>Натуральный показатель</t>
  </si>
  <si>
    <t>Источник финансирования</t>
  </si>
  <si>
    <t>Строительство новых котельных в проектируемых кварталах с.Богучаны</t>
  </si>
  <si>
    <t>Завершение  строительства котельной ЦРБ</t>
  </si>
  <si>
    <t>генплан, схема т/с</t>
  </si>
  <si>
    <t xml:space="preserve">Перекладка существующего  участка тепловой сети  от ТК37 до ТК39 с наружным диаметром 108 мм на наружный диаметр 57 мм </t>
  </si>
  <si>
    <t xml:space="preserve">Перекладка существующего  участка тепловой сети  от ТК62 до ТК65 с наружным диаметром 273 мм на наружный диаметр 219 мм </t>
  </si>
  <si>
    <t xml:space="preserve">Перекладка существующего  участка тепловой сети  от ТК65 до ТК68 с наружным диаметром 273 мм на наружный диаметр 219 мм </t>
  </si>
  <si>
    <t xml:space="preserve">Перекладка существующего  участка тепловой сети  от ТК63 до жилого дома №6 с наружным диаметром 273 мм на наружный диаметр 219 мм </t>
  </si>
  <si>
    <t>генплан, схема т/с, предложение ОКК</t>
  </si>
  <si>
    <t>проект схемы ГСО</t>
  </si>
  <si>
    <t>Строительство  сетей теплоснабжения к проектируемым объекта</t>
  </si>
  <si>
    <t>Реконструкция котельной  №39  с модернизацией оборудования и увеличением установленной мощности котельной до 8 Гкал/час</t>
  </si>
  <si>
    <t>Реконструкция котельной №50 с модернизацией оборудования и увеличением установленной мощности котельной до 7 Гкал/час</t>
  </si>
  <si>
    <t xml:space="preserve">Реконструкция существующих тепловых сетей </t>
  </si>
  <si>
    <t>Реконструкция котельной №34 с увеличением мощности котельной после реконструкции до 80,0 Гкал/час</t>
  </si>
  <si>
    <t xml:space="preserve">Ремонт здания котельной и административного здания </t>
  </si>
  <si>
    <t>Замена участка  сети тепло-водоснабжения ул. Аэродромная  с вводами</t>
  </si>
  <si>
    <t>Замена участка  сети тепло-водоснабжения от ТК75- сельсовет/ЛПХ</t>
  </si>
  <si>
    <t>Ремонт  кровли здания котельной</t>
  </si>
  <si>
    <t>Ремонт здания котельной</t>
  </si>
  <si>
    <t>Ремонт здания котельной и гаража</t>
  </si>
  <si>
    <t>Ремонт тепловых камер по ул. Строителей</t>
  </si>
  <si>
    <t>Ремонт здания гаража</t>
  </si>
  <si>
    <t>Ремонт кровли здания котельной</t>
  </si>
  <si>
    <t>Замена участка сетей тепло- водоснабжения ул.Советская - пер.Почтовый - ул.Строителей ТК10</t>
  </si>
  <si>
    <t>Замена участка сетей тепло- водоснабжения  ул. Советская</t>
  </si>
  <si>
    <t xml:space="preserve">Ремонт здания котельной </t>
  </si>
  <si>
    <t>Замена ветхого участка сети тепло-водоснабжения ул. Школьная (участок ТК17-ТК18)</t>
  </si>
  <si>
    <t>Замена ветхого участка сети тепло-водоснабжения ул. Школьная (участок ТК23-ТК25)</t>
  </si>
  <si>
    <t>Замена ветхого участка сети тепло-водоснабжения ул. Автодорожная  (ТК25-ТК27а)</t>
  </si>
  <si>
    <t>Замена ветхого участка сети тепло-водоснабжения ул. Космонавтов   (ТК10-ввод в общежитие №42, с вводами)</t>
  </si>
  <si>
    <t>Замена  ввода в ж/д №39 ул. Центральная  (от ТК110-ТК112)</t>
  </si>
  <si>
    <t>Замена ветхого  участка сети тепло-водоснабжения ул. Центральная (ТК108-ТК116) с вводами в ж/д №41</t>
  </si>
  <si>
    <t xml:space="preserve">Замена ветхого участка сети тепло-водоснабжения ул. Центральная (ТК115-ТК123) с вводами </t>
  </si>
  <si>
    <t xml:space="preserve">Замена короба по ул.Набережная  (от котельной -ТК72) </t>
  </si>
  <si>
    <t xml:space="preserve">Замена короба по ул.Олимпийская  (от ТК127-ТК137) </t>
  </si>
  <si>
    <t xml:space="preserve">Замена короба по ул.Геологов  (от ТК50-ТК54) </t>
  </si>
  <si>
    <t>Замена короба по ул.Центральная  (от ТК101-ТК107)</t>
  </si>
  <si>
    <t xml:space="preserve">Замена короба по ул.Центральная  (от ТК132-ТК104а) </t>
  </si>
  <si>
    <t>Реконструкция  теплотрассы по ул. Взлетная</t>
  </si>
  <si>
    <t>Замена  участка  теплотрассы по ул. Аэровокзальная (от ТК3А до ввода в ж/д №39 ,37)</t>
  </si>
  <si>
    <t xml:space="preserve">Замена ветхого участка  теплотрассы по ул. 40 лет Победы (от ТК16 до ТК25) </t>
  </si>
  <si>
    <t>Замена короба по ул. 40 лет Победы  (от 10ТК2 до ж/д 20)</t>
  </si>
  <si>
    <t>Частичный  ремонт здания котельной</t>
  </si>
  <si>
    <t xml:space="preserve">Замена ветхого участка сети тепло-водоснабжения пер. Ангарский (от ТК56Б - ввод в ж/д №8) </t>
  </si>
  <si>
    <t xml:space="preserve">Замена ветхого участка сети тепло-водоснабжения пер. Портовский -ул. Ленина (ОТ ТК1 - ввод в ж/д №53 по ул. Ленина) </t>
  </si>
  <si>
    <t>Замена короба  ул. Перенсона,24 (от ТК21 - ввод в ж/д №24)</t>
  </si>
  <si>
    <t>Замена ветхого участка теплотрассы ул. Новоселов (от ТК32-ТК37 )</t>
  </si>
  <si>
    <t>Замена ветхого участка  теплотрассы ул. Киселева (от ТК17-ввод в ж/д №13а )</t>
  </si>
  <si>
    <t xml:space="preserve">Замена ветхого участка сети тепло-водоснабжения ул. Герцена (от 6ТК48  до ж/д №24) </t>
  </si>
  <si>
    <t>Ремонт здания котельной: замена потолочного перекрытия в здание котельной на огнеупорное (магнивые листы)</t>
  </si>
  <si>
    <t>Замена ветхого участка сети тепло-водоснабжения пер. Пролетарский- ул. Ленина (ТК1-ТК2-ТК3-ТК4-ТК5-ТК-ТК7-ТК8-ТК9)</t>
  </si>
  <si>
    <t>Замена ветхого участка сети тепло-водоснабжения ул. Октябрьская (от ТК35-ТК36-ТК37- ввод в ж/д №8 по ул. Лесная), увеличение диаметра трубопровода холодного водоснабжения.</t>
  </si>
  <si>
    <t>Переоборудование действующих котлоагрегатов (монтаж механизированных топочный камер)</t>
  </si>
  <si>
    <t>п.Шиверский   (котельная №24)</t>
  </si>
  <si>
    <t>Замена ветхого участка сети тепло-водоснабжения ул. Юбилейная       (участок ТК1-ТК11)</t>
  </si>
  <si>
    <t xml:space="preserve">Реконструкция системы отведения и очистки газов  </t>
  </si>
  <si>
    <t>Реконструкция системы отведения и очистки газов</t>
  </si>
  <si>
    <t>определение финансовых затрат на стадии проектирования</t>
  </si>
  <si>
    <t xml:space="preserve">Реконструкция насосного отделения </t>
  </si>
  <si>
    <t>Реконструкция насосного отделения</t>
  </si>
  <si>
    <t>Замена котлов устаревшего типа</t>
  </si>
  <si>
    <t>п.Невонка  (котельная №32)</t>
  </si>
  <si>
    <t>Обустройство места для временного хранения золошлаковых отходов</t>
  </si>
  <si>
    <t>Обустройство места для временного хранения золошлаковых отходов  (котельная №1)</t>
  </si>
  <si>
    <t>п.Шиверский   (котельная №23)</t>
  </si>
  <si>
    <t>с.Богучаны  (котельная №14)</t>
  </si>
  <si>
    <t>с.Богучаны  (котельная №15)</t>
  </si>
  <si>
    <t>сжема т/с</t>
  </si>
  <si>
    <t>Ликвидация котельной №46  п. Осиновый Мыс</t>
  </si>
  <si>
    <t>п.Осиновый Мыс  (котельная №46)</t>
  </si>
  <si>
    <t>с.Богучаны  (котельная №5)</t>
  </si>
  <si>
    <t>п.Манзя  (котельная №26)</t>
  </si>
  <si>
    <t>Ликвидация котельной №23  с переводом нагрузки на котельную №24</t>
  </si>
  <si>
    <t>Ликвидация котельной №32  с переводом нагрузки на котельную №31</t>
  </si>
  <si>
    <t>Ликвидация котельной №5 с переводом нагрузки на котельную №13</t>
  </si>
  <si>
    <t>Ликвидация котельной №9 с переводом нагрузки на котельную №6, №7</t>
  </si>
  <si>
    <t>Ликвидация котельной №26 с переводом нагрузки на котельную №25</t>
  </si>
  <si>
    <t>Проектирование и монтаж узла учета тепловой энергии (котельная №1)</t>
  </si>
  <si>
    <t>Ликвидация котельной №2  с переводом нагрузки  на котельную №1</t>
  </si>
  <si>
    <t>Замена  насосов на энергосберегающие насосы  (котельная №1)</t>
  </si>
  <si>
    <t xml:space="preserve">Замена сетевго насоса №2 ViLO 37 КВт-3000 обор/мин на ViLO 22 КВт-3000 обор/мин </t>
  </si>
  <si>
    <t xml:space="preserve">Замена сетевого насоса №3 марки К200-150-315-45КВт на марку WiLLo-3000 об/30КВт </t>
  </si>
  <si>
    <t xml:space="preserve">Обустройство площадки для складирования и временного хранения топлива (уголь) </t>
  </si>
  <si>
    <t xml:space="preserve">Обустройство  площадки для складирования и временного хранения топлива (уголь) </t>
  </si>
  <si>
    <t xml:space="preserve">Обустройство приточно-вытяжной вентиляции </t>
  </si>
  <si>
    <t>Реконструкция котельной № 42 без увеличения мощности с заменой  оборудования, установкой системы водоподготовки и системы очистки дымовых газов</t>
  </si>
  <si>
    <t>Реконструкция котельной № 44 с доведением мощности до 7,0 Гкал/час за счет установки дополнительного котла.</t>
  </si>
  <si>
    <t>Обустройство приточно-вытяжной вентиляции</t>
  </si>
  <si>
    <t>п.Таежный  (котельная №35)</t>
  </si>
  <si>
    <t xml:space="preserve">Реконструкция с применением частотного регулирования, автоматизация технологического процесса </t>
  </si>
  <si>
    <t>Реконструкция котельной</t>
  </si>
  <si>
    <t xml:space="preserve">Окончание реконструкции котельной </t>
  </si>
  <si>
    <t xml:space="preserve">Обустройство приточно-вытяжной вентиляции  (котельная №1) </t>
  </si>
  <si>
    <t>Демонтаж участка сети тепло- водоснабжения от 45ТК1-до 45ТК2</t>
  </si>
  <si>
    <t xml:space="preserve">Обустройство септика для бытовых и хозяйственных сточных вод </t>
  </si>
  <si>
    <t>Обоснование</t>
  </si>
  <si>
    <t>схема т/с,                                      предложение ОКК</t>
  </si>
  <si>
    <t>Установка систем водоочистки, водоподготовки  п.Ангарский</t>
  </si>
  <si>
    <t>Установка сстем водоочистки, водоподготовки  д.Иркинеево</t>
  </si>
  <si>
    <t>Установка сстем водоочистки, водоподготовки  п.Беляки</t>
  </si>
  <si>
    <t>Ремонт колонны водоподъёмных труб скважины водозаборного сооружения №7 (ул. Советская, 29).</t>
  </si>
  <si>
    <t>Установка систем водоочистки, водоподготовки п.Говорково</t>
  </si>
  <si>
    <t>Установка систем водоочистки, водоподготовки п.Гремучий</t>
  </si>
  <si>
    <t>Установка систем водоочистки, водоподготовки п.Красногорьевский</t>
  </si>
  <si>
    <t>Установка систем водоочистки, водоподготовки п.Нижнетерянск</t>
  </si>
  <si>
    <t>Установка систем водоочистки, водоподготовки п.Новохайский</t>
  </si>
  <si>
    <t>Установка систем водоочистки, водоподготовки п.Кежек</t>
  </si>
  <si>
    <t>Установка систем водоочистки, водоподготовки п.Осиновый Мыс</t>
  </si>
  <si>
    <t>Установка систем водоочистки (строительство станции) п.Октябрьский</t>
  </si>
  <si>
    <t>Установка систем водоочистки, водоподготовки п.Пинчуга</t>
  </si>
  <si>
    <t>Установка сстем водоочистки, водоподготовки  п.Таежный</t>
  </si>
  <si>
    <t>Установка сстем водоочистки, водоподготовки  д.Карабула</t>
  </si>
  <si>
    <t>Установка систем водоочистки, водоподготовки п.Хребтовый</t>
  </si>
  <si>
    <t>Установка по умягчению и обеззараживанию воды на водозаборном сооружении №17 (с.Богучаны ул. Авиаторов, 13а)</t>
  </si>
  <si>
    <t>Установка по умягчению и обеззараживанию воды на водозаборном сооружении №14 (с.Богучаны ул. Киселёва, 12а, зд. 2)</t>
  </si>
  <si>
    <t>Монтаж установок для умягчения и обеззараживания воды на водозаборных сооружениях:</t>
  </si>
  <si>
    <t>Строительство водозаботных скважин общей производительностью в объеме 3,2 тыс.м3/сут.</t>
  </si>
  <si>
    <t>Строительство станции водоподготовки для новых скважин</t>
  </si>
  <si>
    <t>Строительство дополнительного резервуара чистой воды для хранения запаса воды</t>
  </si>
  <si>
    <t>Реконструкция существующих  сетей холодного водоснабжения</t>
  </si>
  <si>
    <t>Строительство сетей холодного водоснабжения в районах поселка, не имеющих водопровода (ул.Таежная, 8 Марта, Шевченко, Пушкина, Школьная, Ленина, Строителей, Западная, Гоголя, Спиридонова)</t>
  </si>
  <si>
    <t>Реконструкция, ремонт здания водозаборного сооружения №5 ул.Гагарина, 10</t>
  </si>
  <si>
    <t>Строительство водопроводных сетей к проектируемым объектам</t>
  </si>
  <si>
    <t>Строительство водозаботных скважин общей производительностью в объеме 1,2 тыс.м3/сут.</t>
  </si>
  <si>
    <t>Строительство водозаботных скважин общей производительностью в объеме 3,4 тыс.м3/сут.</t>
  </si>
  <si>
    <t>Строительство сетей холодного водоснабжения  в районах поселка, не имеющих водопровод</t>
  </si>
  <si>
    <t>генплан,                            схема в/с</t>
  </si>
  <si>
    <t>Строительство водозаботных скважин общей производительностью в объеме 3,8 тыс.м3/сут.</t>
  </si>
  <si>
    <t>Строительство сетей холодного водоснабжения в районах поселка, не имеющих водопровода  (ул.Космонавтов, Северная, Юбилейная, 9 Мая, Набережная, Лесная, Первомайская)</t>
  </si>
  <si>
    <t>Строительство водонапорных башен</t>
  </si>
  <si>
    <t>Строительство резервуаров чистой воды емкостью 500 м3</t>
  </si>
  <si>
    <t>Строительство кольцевых сетей водопровода Д=200-150мм</t>
  </si>
  <si>
    <t>Строительство водозаборных сооружений</t>
  </si>
  <si>
    <t>Строительство сетей холодного водоснабжения в районах поселка, не имеющих водопровод  (ул.Лермонтова, Кирова, Гагарина, Суворова, Ленина, Зеленая, Свердлова, Первомайская, Лесная, Дорожная, Вокзальная, Таежная, Молодежная, Монтажников, Комсомольская, 40 лет Победы, Мира, Новоселов, Олимпийская, Крайняя, Новая, 9 Мая, Свободная, Аэродромная, Солнечная, Сибирская, Лесовозная, пер.Водяной)</t>
  </si>
  <si>
    <t>Модернизация и реконструкция помещения хлораторной на очистных сооружениях</t>
  </si>
  <si>
    <t>Разработка проекта норматива допустимых сбросов веществ и микроорганизсов в водные объекты с очистных сооружений</t>
  </si>
  <si>
    <t>Проектирование артезианской скважины</t>
  </si>
  <si>
    <t>Установка систем водоочистки, водоподготовки п.Невонка</t>
  </si>
  <si>
    <t>Устройство ограждающих конструкций вокруг территории котельной</t>
  </si>
  <si>
    <t>Программа комплексного развития систем коммунальной инфраструктуры Богучанского района Красноярского края</t>
  </si>
  <si>
    <t>Приложение № 1
к программе комплексного развития систем коммунальной инфраструктуры                                                                                                                           Богучанского района Красноярского края                                                                                                                    на период 2016-2020 годы с перспективой до 2032 года</t>
  </si>
  <si>
    <t>Программа инвестиционных проектов в электроснабжении</t>
  </si>
  <si>
    <t>Программа инвестиционных проектов в водоснабжении</t>
  </si>
  <si>
    <t>Программа инвестиционных проектов в водоотведении</t>
  </si>
  <si>
    <t>Приложение № 2
к программе комплексного развития систем коммунальной инфраструктуры                                                                                                       Богучанского района Красноярского края                                                                                                                    на период 2016-2020 годы с перспективой до 2032 года</t>
  </si>
  <si>
    <t>Приложение № 3
к программе комплексного развития систем коммунальной инфраструктуры                                                                                                            Богучанского района Красноярского края                                                                                                                    на период 2016-2020 годы с перспективой до 2032 года</t>
  </si>
  <si>
    <t>Приложение № 4
к программе комплексного развития систем коммунальной инфраструктуры                                                                                                                                Богучанского района Красноярского края                                                                                                                    на период 2016-2020 годы с перспективой до 2032 года</t>
  </si>
  <si>
    <t>Приложение № 5                            
к программе комплексного развития систем коммунальной инфраструктуры                                                                                                                                 Богучанского района Красноярского края                                                                                                                    на период 2016-2020 годы с перспективой до 2032 года</t>
  </si>
  <si>
    <t>Программа инвестиционных проектов по  захоронению и утилизации твердых коммунальных отходов</t>
  </si>
  <si>
    <t>Задача 1.  Развитие объектов, используемых для обработки, утилизации, обезвреживания и захоронения твердых коммунальных отходов</t>
  </si>
  <si>
    <t>средства частных инвесторов</t>
  </si>
  <si>
    <t>Итого по программе</t>
  </si>
  <si>
    <t>в том числе:</t>
  </si>
  <si>
    <t>собственные средства организаций ОКК</t>
  </si>
  <si>
    <t>средства краевого бюджета</t>
  </si>
  <si>
    <t>средства местного бюджета</t>
  </si>
  <si>
    <t>тыс.руб.</t>
  </si>
  <si>
    <t>1.1.2.</t>
  </si>
  <si>
    <t>1.1.3.</t>
  </si>
  <si>
    <t>1.1.4.</t>
  </si>
  <si>
    <t>1.2.</t>
  </si>
  <si>
    <t>внебюджетные источники</t>
  </si>
  <si>
    <t>Строительство насосной станции II подъема, производительностью  270 м3/час</t>
  </si>
  <si>
    <t>Строительство подающего водопровода Д=300мм от водозабора до поселка</t>
  </si>
  <si>
    <t>Строительство сетей холодного водоснабжения (ул.Октябрьская, Береговая, Строителей, Северная, Жукова,  пер.Сосновый)</t>
  </si>
  <si>
    <t>1.3.</t>
  </si>
  <si>
    <t>Мероприятие 1. Установка резервных источников энергоснабжения на объектах коммунальной инфраструктуры</t>
  </si>
  <si>
    <t>Задача 1.  Повышение надежности, энергетической эффективности и развитие  объектов коммунальной инфраструктуры  водоснабжения</t>
  </si>
  <si>
    <t>Задача 1.  Повышение надежности и развитие объектов коммунальной инфраструктуры  водоотведения</t>
  </si>
  <si>
    <t>Цель программы: Обеспечение надежности, энергетической эффективности и развития объектов коммунального назначения,  повышение  качества  коммунальных услуг, улучшение экологической ситуации</t>
  </si>
  <si>
    <t>Цель программы: Обеспечение надежности и развития объектов коммунального назначения,  повышение  качества  коммунальных услуг, улучшение экологической ситуации</t>
  </si>
  <si>
    <t>Задача 1.  Повышение надежности и развитие объектов коммунальной инфраструктуры электроснабжения</t>
  </si>
  <si>
    <t>Задача 1.  Повышение надежности и развитие  объектов коммунальной инфраструктуры  теплоснабжения</t>
  </si>
  <si>
    <t>Мероприятие 1. Строительство, реконструкция  объектов коммунальной инфраструктуры теплоснабжения</t>
  </si>
  <si>
    <t>Ремонт трубопровода холодного водоснабжения по пер.Пролетарский (1ТК1-1ТК9)</t>
  </si>
  <si>
    <t>Ремонт здания котельной и насосного отделения</t>
  </si>
  <si>
    <t xml:space="preserve">Ремонт крыши котельной </t>
  </si>
  <si>
    <t>Замена  2 котлов устаревшего типа на 1 котел</t>
  </si>
  <si>
    <t>Замена ветхого участка теплотрассы ул. Перенсона (от 7ТК12-7ТК16  Школа №2)</t>
  </si>
  <si>
    <t>Установка прибора  учета тепловой энергии</t>
  </si>
  <si>
    <t>Ремонт крыши котельной</t>
  </si>
  <si>
    <t>м2</t>
  </si>
  <si>
    <t>Аварийно-восстановительные работы с заменой котла №5 и технологического оборудования</t>
  </si>
  <si>
    <t>решение районной КЧС</t>
  </si>
  <si>
    <t>Гидравлическая настройка тепловой сети по ул.Береговая</t>
  </si>
  <si>
    <t xml:space="preserve">Замена  участка сети тепло- водоснабжения по ул.Береговая от 47ТК13 до жилого дома №25 </t>
  </si>
  <si>
    <t>Замена участка  сети тепло-водоснабжения по ул.Молодежная, до ул. Аэродромная, 1</t>
  </si>
  <si>
    <t>Ремонт здания водозаборного сооружения №43 ул.Комсомольская, 3б</t>
  </si>
  <si>
    <t>Замена колонны водоподъемных труб на водозаборном сооружении №59</t>
  </si>
  <si>
    <t>Разработка проекта реконструкции котельной №34 п.Таежный</t>
  </si>
  <si>
    <t>предложение Министерства ЖКХ края</t>
  </si>
  <si>
    <t>Ремонт сетей тепло- водоснабжения (ввод в помещение детского сада "Буратино")</t>
  </si>
  <si>
    <t>Ремонт сетей тепло- водоснабжения по ул.Октябрьская от 40ТК40 -до 40ТК70</t>
  </si>
  <si>
    <t>Мероприятие 1.  Строительство, реконструкция объектов коммунальной инфраструктуры водоотведения:</t>
  </si>
  <si>
    <t>Мероприятие 1.  Модернизация, реконструкция, ремонт  объектов инженерной инфраструктуры водоотведения:</t>
  </si>
  <si>
    <t>Мероприятие 1. Реконструкция (модернизация), ремонт  объектов коммунальной инфраструктуры теплоснабжения</t>
  </si>
  <si>
    <t>1.1.5.</t>
  </si>
  <si>
    <t>Мероприятие 1. Строительство, реконструкция  объектов коммунальной инфраструктуры водоснабжения</t>
  </si>
  <si>
    <t>Мероприятие 3.   Обеспечение качества питьевой воды в соответствии с  установленными требованиями:</t>
  </si>
  <si>
    <t>1.3.1.</t>
  </si>
  <si>
    <t>1.3.2.</t>
  </si>
  <si>
    <t>предложение ОКК, техническое задание</t>
  </si>
  <si>
    <t>схема в/с, техническое задание</t>
  </si>
  <si>
    <t>Мероприятие 2.  Реконструкция (модернизация), ремонт  объектов коммунальной инфраструктуры водоснабжения</t>
  </si>
  <si>
    <t>Мероприятие 3.  Улучшение экологической  ситуации за счет снижения вредных воздействий на окружающую                           среду от деятельности коммунального комплекса</t>
  </si>
  <si>
    <t>Общеорганизационные вопросы по теплоснабжению</t>
  </si>
  <si>
    <t>Ремонт сетей тепло- водоснабжения ул.Киевская от 53ТК20 до 53ТК27</t>
  </si>
  <si>
    <t>заявка в край</t>
  </si>
  <si>
    <t>Ремонт сетей тепло-, водоснабжения от 11ТК101 до школы №4 с.Богучаны</t>
  </si>
  <si>
    <t xml:space="preserve">Ремонт наружных  сетей тепло-, водоснабжения ул. Верхняя  от 11ТК76 до 11ТК98 </t>
  </si>
  <si>
    <t>Ремонт наружных сетей тепло-, водоснабжения   ул.Московская  от 20ТК22 до 20ТК26</t>
  </si>
  <si>
    <t>Капитальный ремонт котла №4 и технологического оборудования в котельной №34 п.Таежный</t>
  </si>
  <si>
    <t>Ремонт водозаборных сооружений</t>
  </si>
  <si>
    <t>Ремонт здания водозаборного сооружения №6д  ул.Береговая, 10а  с заменой накопительной емкости</t>
  </si>
  <si>
    <t>Ремонт водоподъёмных труб скважины №5, водозаборного сооружения №17 (ул. Авиаторов, 13а), с установкой глубинного электронасоса</t>
  </si>
  <si>
    <t>Ремонт трубопровода от колодца скважины №5 до здания водозаборного сооружения №17 ул. Авиаторов, 13а)</t>
  </si>
  <si>
    <t>Ремонт здания водозаборного сооружения №17 (ул. Авиаторов, 13а)</t>
  </si>
  <si>
    <t>Ремонт павильона водозаборного сооружения №14 (ул. Киселёва, 12а, зд. 2)</t>
  </si>
  <si>
    <t>Ремонт трубопровода с увеличением диаметра, от здания водозаборного сооружения №8 (ул. Олимпийская, 1а) до тепловой камеры 11ТК14</t>
  </si>
  <si>
    <t>Ремонт трубопроводов от водозаборного сооружения №17 (ул. Авиаторов, 13а) до тепловой камеры 10ТК49</t>
  </si>
  <si>
    <t>Ремонт центрального трубопровода от водозаборного сооружения №17 (ул. Авиаторов, 13а) от тепловой камеры 10ТК43 до 10ТК15</t>
  </si>
  <si>
    <t>Ремонт колонны водоподъёмных труб скважины водозаборного сооружения №8 (ул. Олимпийская, 1а)</t>
  </si>
  <si>
    <t>Ремонт колонны водоподъёмных труб скважины водозаборного сооружения №9 (ул. Набережная, 1б)</t>
  </si>
  <si>
    <t>Ремонт колонны водоподъёмных труб скважины водозаборного сооружения №10 (ул. Верхняя, 2)</t>
  </si>
  <si>
    <t>Ремонт колонны водоподъёмных труб скважины водозаборного сооружения №11 (пер. Молочный, 7)</t>
  </si>
  <si>
    <t>Ремонт колонны водоподъёмных труб скважины №1 водозаборного сооружения №12 (ул. Энтузиастов, 9а)</t>
  </si>
  <si>
    <t>Ремонт колонны водоподъёмных труб скважины №2 водозаборного сооружения №12 (ул. Энтузиастов, 9а)</t>
  </si>
  <si>
    <t>котельная №34  п.Таежный</t>
  </si>
  <si>
    <t>котельная №29  п.Манзя</t>
  </si>
  <si>
    <t>котельная №11 с.Богучаны</t>
  </si>
  <si>
    <t>котельная №12 с.Богучаны</t>
  </si>
  <si>
    <t>котельная №10 с.Богучаны</t>
  </si>
  <si>
    <t>котельная №8 с.Богучаны</t>
  </si>
  <si>
    <t>котельная №13 с.Богучаны</t>
  </si>
  <si>
    <t>котельная №6 с.Богучаны</t>
  </si>
  <si>
    <t>котельная №9 с.Богучаны</t>
  </si>
  <si>
    <t>котельная №5 с.Богучаны</t>
  </si>
  <si>
    <t>котельная №14 с.Богучаны</t>
  </si>
  <si>
    <t>котельная №15 с.Богучаны</t>
  </si>
  <si>
    <t>котельная №23 с.Шиверский</t>
  </si>
  <si>
    <t>котельная №7 с.Богучаны</t>
  </si>
  <si>
    <t>предписание прокуратуры</t>
  </si>
  <si>
    <t>Обеспечение здания и сооружений котельной №34 молниезащитой</t>
  </si>
  <si>
    <t xml:space="preserve">Ремонт сетей тепло-, водоснабжения по ул. Свердлова </t>
  </si>
  <si>
    <t>представление прокуратуры №7-01-2016 от 25.03.2016</t>
  </si>
  <si>
    <t>Обеспечение зданий и сооружений котельных молниезащитой</t>
  </si>
  <si>
    <t>предписание Ростехнадзора</t>
  </si>
  <si>
    <t>Обустройство приточно-вытяжной вентиляции в котельных</t>
  </si>
  <si>
    <t>Ремонт колонны водоподъёмных труб скважины водозаборного сооружения №13 (ул. Строителей, 34)</t>
  </si>
  <si>
    <t>Ремонт колонны водоподъёмных труб скважины водозаборного сооружения №14 (ул. Киселёва, 12а, зд. 2)</t>
  </si>
  <si>
    <t>Ремонт колонны водоподъёмных труб скважины №1 водозаборного сооружения №17 (ул. Авиаторов, 13а)</t>
  </si>
  <si>
    <t>Ремонт колонны водоподъёмных труб скважины №2 водозаборного сооружения №17 (ул. Авиаторов, 13а)</t>
  </si>
  <si>
    <t>Ремонт колонны водоподъёмных труб скважины №3 водозаборного сооружения №17 (ул. Авиаторов, 13а)</t>
  </si>
  <si>
    <t>Ремонт колонны водоподъёмных труб скважины №4 водозаборного сооружения №17 (ул. Авиаторов, 13а)</t>
  </si>
  <si>
    <t>Ремонт колонны водоподъёмных труб скважины водозаборного сооружения №18 (ул. Автодорожная, 10)</t>
  </si>
  <si>
    <t>Ремонт колонны водоподъёмных труб скважины водозаборного сооружения №19 (ул. Подгорная, 7в)</t>
  </si>
  <si>
    <t>Ремонт колонны водоподъёмных труб скважины водозаборного сооружения №20 (ул. Автопарковая, 4, стр. 11)</t>
  </si>
  <si>
    <t>Ремонт участка сетей холодного водоснабжения от ввода в здание по ул. Ленина, 140 (Богучанпроект) до 6ТК4, протяженностью 135 м.п. + 10 м.п. (ввод)</t>
  </si>
  <si>
    <t xml:space="preserve">Ремонт участка сетей холодного водоснабжения протяженностью 36м.п=18м.п.*2 на вводах в жилые дома №14, №16 ул. Олимпийская </t>
  </si>
  <si>
    <t>Ремонт участка сетей холодного водоснабжения от 10ТК4 до ж.д.№42 по ул. Аэровокзальная</t>
  </si>
  <si>
    <t xml:space="preserve">Ремонт участка сетей холодного водоснабжения по ул. Гагарина от 12ТК36 до 12ТК38 протяженностью 62м.п.= 50м.п.+ (6м.п.*2-ввода в жилые дома №3, №5 ул. Гагарина=12м.п) </t>
  </si>
  <si>
    <t xml:space="preserve">Ремонт участка сетей холодного водоснабжения от 8ТК30 до 5ТК51 по пер. Шанцера </t>
  </si>
  <si>
    <t>Ремонт участка сетей холодного водоснабжения по ул. Автодорожная от 12 ТК68 до 12ТК75</t>
  </si>
  <si>
    <t xml:space="preserve">Ремонт участка сетей холодного водоснабжения по ул. Автодорожная  - ввод в жилой дом №21 </t>
  </si>
  <si>
    <t xml:space="preserve">Ремонт участка сетей холодного водоснабжения от 6ТК18а до жилого дома №196б по ул. Ленина </t>
  </si>
  <si>
    <t>Ремонт участка сетей холодного водоснабжения от 11ТК76 по ул. Первопроходцев до 11ТК97 по ул. Верхняя мкр-н Геофизиков</t>
  </si>
  <si>
    <t>Ремонт сетей хозяйственно-питьевого водоснабжения от перекрестка ул. Титова - Терешковой до жилого дома №19 по ул. Терешковой</t>
  </si>
  <si>
    <t>Ремонт трубопровода холодного водоснабжения по  ул. Кутузова от  колодца 12ВК8 до 13ВК7,  расположенного на перекрестке ул. Кутузова-ул. 50 лет Ангарской Правды с заменой вводов в ж/дома</t>
  </si>
  <si>
    <t>Ремонт трубопровода холодного водоснабжения в мкр-не Геофизиков от водозаборного сооружения №8  (ул. Олимпийская, 11а) до тепловой камеры 11ТК10</t>
  </si>
  <si>
    <t xml:space="preserve">Ремонт сетей трубопровода ХВС Ду108мм  от котельной №11 (ул. Набережная, 6)  до 11 ТК127 по ул. Центральная </t>
  </si>
  <si>
    <t>Ремонт здания водозаборного сооружения №17 ул.Авиаторов, 13а</t>
  </si>
  <si>
    <t>Ремонт трубопровода от колодца скважины №5 до здания водозаборного сооружения №17  (ул. Авиаторов, 13а)</t>
  </si>
  <si>
    <t>Ремонт трубопровода с увеличением диаметра, от здания водозаборного сооружения №8 (ул. Олимпийская, 1а) до тепловой камеры 11ТК14.</t>
  </si>
  <si>
    <t>Ремонт центрального трубопровода от водозаборного сооружения №17 (ул. Авиаторов, 13а)  от тепловой камеры 10ТК43 до тепловоы камеры 10ТК15</t>
  </si>
  <si>
    <t>Ремонт колонны водоподъёмных труб скважины водозаборного сооружения №58 ул. Лесная, 6а</t>
  </si>
  <si>
    <t>Ремонт колонны водоподъёмных труб скважины водозаборного сооружения №57 ул. Портовский, 19</t>
  </si>
  <si>
    <t>Ремонт здания водозаборного сооружения №58 ул.Лесная, 6а</t>
  </si>
  <si>
    <t>Ремонт здания водозаборного сооружения №34  ДЭС ул.Лесная</t>
  </si>
  <si>
    <t>Ремонт здания водозаборного сооружения №37 ул.Ленина, 6г</t>
  </si>
  <si>
    <t>Ремонт здания водозаборного сооружения №38 ул.Лесная, 13а</t>
  </si>
  <si>
    <t>Ремонт здания водозаборного сооружения №49 ул.Молодежная, 18б</t>
  </si>
  <si>
    <t>Ремонт системы отопления водозаборного сооружения №49  (ул. Молодёжная, 18б)</t>
  </si>
  <si>
    <t>Ремонт устья скважин водозаборного сооружения №43  (ул. Комсомольская, 3б)</t>
  </si>
  <si>
    <t xml:space="preserve">Ремонт устья скважин водозаборного сооружения №46 </t>
  </si>
  <si>
    <t xml:space="preserve">Ремонт устья скважин водозаборного сооружения №44 </t>
  </si>
  <si>
    <t xml:space="preserve">Ремонт устья скважин водозаборного сооружения №52 </t>
  </si>
  <si>
    <t>Ремонт устья скважин водозаборного сооружения №45</t>
  </si>
  <si>
    <t>Ремонт устья скважин водозаборного сооружения №47</t>
  </si>
  <si>
    <t>Ремонт устья скважин водозаборного сооружения №50</t>
  </si>
  <si>
    <t>Ремонт здания водозаборного сооружения №55 ул.Сибирская, 5</t>
  </si>
  <si>
    <t>Ремонт здания водозаборного сооружения №54 ул.Гагарина, 3а</t>
  </si>
  <si>
    <t>Ремонт колонны водоподъёмных труб скважины водозаборного сооружения №53 (ул. Ангарская, 1, соор. 2).</t>
  </si>
  <si>
    <t>Ремонт здания водозаборного сооружения №65 ул.Школьная, 6а</t>
  </si>
  <si>
    <t>Ремонт здания водобашни №67 ул.Лесная, 3а</t>
  </si>
  <si>
    <t>Ремонт водозаборного сооружения</t>
  </si>
  <si>
    <t>Ремонт здания водозаборного сооружения №79 ул.Октябрьская, 18а</t>
  </si>
  <si>
    <t>Ремонт здания водозаборного сооружения №80  пер.Аптечный, 1а</t>
  </si>
  <si>
    <t>Ремонт скважины водозаборного сооружения №80  пер.Аптечный, 1а</t>
  </si>
  <si>
    <t>Ремонт водозаборного сооружения №91 ул.Советская с заменой накопительной емкости</t>
  </si>
  <si>
    <t>Ремонт трубопровода от водозаборного сооружения №91 (ул. Советская) до водяного колодца 91ВК2</t>
  </si>
  <si>
    <t>Ремонт водозаборного сооружения №90</t>
  </si>
  <si>
    <t>Ремонт водозаборного сооружения №91</t>
  </si>
  <si>
    <t>Ремонт здания водозаборного сооружения №26  ул.Юбилейная, 9</t>
  </si>
  <si>
    <t>Ремонт здания водозаборного сооружения №27  ул.Молодежная, 8</t>
  </si>
  <si>
    <t>Ремонт здания водозаборного сооружения №24  ул.Лесная, 12</t>
  </si>
  <si>
    <t>Ремонт здания водозаборного сооружения №61 ул.Свердлова, 2</t>
  </si>
  <si>
    <t>Ремонт участка трубопровода от "центрального водовода" №60 ("Центральный водовод" 5 км Юго-Западной ветки).</t>
  </si>
  <si>
    <t>Ремонт колонны водоподъёмных труб скважины №5 водозаборного сооружения №60 ("Центральный водовод" 5 км Юго-Западной ветки).</t>
  </si>
  <si>
    <t>Ремонт колонны водоподъёмных труб скважины №6 водозаборного сооружения №60 ("Центральный водовод" 5 км Юго-Западной ветки).</t>
  </si>
  <si>
    <t>Ремонт трубопровода от скважины №1 до накопительного резервуара водозаборного сооружения №60 ("Центральный водовод" 5 км Юго-Западной ветки).</t>
  </si>
  <si>
    <t>Ремонт колонны водоподъёмных труб скважины водозаборного сооружения №63 (ул Центральная, 15).</t>
  </si>
  <si>
    <t>Ремонт здания водозаборного сооружения №85  ул.Горького, 23</t>
  </si>
  <si>
    <t>Ремонт трубопровода от водозаборного сооружения №85 (ул. Горького, 23) до тепловой камеры 48ТК14</t>
  </si>
  <si>
    <t>Ремонт трубопровода от водяного колодца 85ВК1 до здания котельной №49</t>
  </si>
  <si>
    <t>Ремонт здания водозаборного сооружения №85</t>
  </si>
  <si>
    <t>Ремонт здания водозаборного сооружения №86</t>
  </si>
  <si>
    <t xml:space="preserve">Ремонт здания водозаборного сооружения №74  </t>
  </si>
  <si>
    <t>Ремонт трубопровода от водозаборного сооружения №72 (ул. Молодёжная, 7а) до тепловой камеры 44ТК19.</t>
  </si>
  <si>
    <t>Ремонт водозаборного сооружения №72</t>
  </si>
  <si>
    <t>Ремонт водозаборного сооружения №71</t>
  </si>
  <si>
    <t>Ремонт водозаборного сооружения №73</t>
  </si>
  <si>
    <t>Ремонт водозаборного сооружения №77</t>
  </si>
  <si>
    <t>Ремонт водозаборного сооружения №76</t>
  </si>
  <si>
    <t>Ремонт водозаборного сооружения №78</t>
  </si>
  <si>
    <t>Ремонт водозаборного сооружения №75</t>
  </si>
  <si>
    <t>Ремонт здания водозаборного сооружения №41 ул.Ленина, 47а</t>
  </si>
  <si>
    <t>Ремонт колонны водоподъёмных труб скважины №1 водозаборного сооружения №59 (пер. Школьный).</t>
  </si>
  <si>
    <t>Ремонт колонны водоподъёмных труб скважины №2 водозаборного сооружения №59 (пер. Школьный)</t>
  </si>
  <si>
    <t>закон №261-ФЗ, приказ Минэнерго РФ №103</t>
  </si>
  <si>
    <t>закон №261-ФЗ, предписание прокуратуры</t>
  </si>
  <si>
    <t>Обеспечить исключение в границах первого пояся зоны санитарной охраны размещение посторонних объектов (жилые дома, котельные, производственные помещения, дороги, отгороды и прочее)</t>
  </si>
  <si>
    <t>данные разработанных проектов ЗСО</t>
  </si>
  <si>
    <t>предписание Роспотребнадзора, техническое задание</t>
  </si>
  <si>
    <t>Ремонт очистных сооружений</t>
  </si>
  <si>
    <t>Ремонт канализационно - насосной станции №2</t>
  </si>
  <si>
    <t>Ремонт центрального септика с очисткой всех отсеков</t>
  </si>
  <si>
    <t>Мероприятие 1.  Строительство объектов по переработке, утилизации, обезвреживанию и захоронению твердых коммунальных объектов: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</si>
  <si>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</si>
  <si>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</si>
  <si>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</si>
  <si>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</si>
  <si>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</si>
  <si>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</si>
  <si>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</si>
  <si>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</si>
  <si>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</si>
  <si>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</si>
  <si>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</si>
  <si>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</si>
  <si>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1.1.18.</t>
  </si>
  <si>
    <t>1.1.19.</t>
  </si>
  <si>
    <t>1.1.20.</t>
  </si>
  <si>
    <t>1.1.21.</t>
  </si>
  <si>
    <t>1.1.22.</t>
  </si>
  <si>
    <t>1.1.23.</t>
  </si>
  <si>
    <t>1.1.24.</t>
  </si>
  <si>
    <t>1.1.25.</t>
  </si>
  <si>
    <t>1.1.26.</t>
  </si>
  <si>
    <t>1.1.27.</t>
  </si>
  <si>
    <t>1.1.28.</t>
  </si>
  <si>
    <t>1.1.29.</t>
  </si>
  <si>
    <t>1.1.30.</t>
  </si>
  <si>
    <t>1.1.31.</t>
  </si>
  <si>
    <t>1.1.32.</t>
  </si>
  <si>
    <t>1.1.33.</t>
  </si>
  <si>
    <t>1.1.34.</t>
  </si>
  <si>
    <t>1.1.35.</t>
  </si>
  <si>
    <t>1.1.37.</t>
  </si>
  <si>
    <t>1.1.36.</t>
  </si>
  <si>
    <t>1.1.38.</t>
  </si>
  <si>
    <t>1.2.1.</t>
  </si>
  <si>
    <t>1.2.2.</t>
  </si>
  <si>
    <t>1.2.3.</t>
  </si>
  <si>
    <t>1.2.4.</t>
  </si>
  <si>
    <t>1.2.5.</t>
  </si>
  <si>
    <t>1.2.6.</t>
  </si>
  <si>
    <t>1.2.7.</t>
  </si>
  <si>
    <t>1.1.39.</t>
  </si>
  <si>
    <t>1.1.40.</t>
  </si>
  <si>
    <t>1.1.41.</t>
  </si>
  <si>
    <t>1.1.42.</t>
  </si>
  <si>
    <t>1.1.43.</t>
  </si>
  <si>
    <t>1.1.44.</t>
  </si>
  <si>
    <t>1.1.45.</t>
  </si>
  <si>
    <t>1.1.46.</t>
  </si>
  <si>
    <t>1.1.47.</t>
  </si>
  <si>
    <t>1.1.48.</t>
  </si>
  <si>
    <t>1.1.49.</t>
  </si>
  <si>
    <t>1.1.50.</t>
  </si>
  <si>
    <t>1.1.51.</t>
  </si>
  <si>
    <t>1.1.52.</t>
  </si>
  <si>
    <t>1.1.53.</t>
  </si>
  <si>
    <t>1.1.54.</t>
  </si>
  <si>
    <t>1.1.55.</t>
  </si>
  <si>
    <t>1.1.56.</t>
  </si>
  <si>
    <t>1.1.57.</t>
  </si>
  <si>
    <t>1.1.58.</t>
  </si>
  <si>
    <t>1.1.59.</t>
  </si>
  <si>
    <t>1.1.60.</t>
  </si>
  <si>
    <t>1.1.61.</t>
  </si>
  <si>
    <t>1.1.62.</t>
  </si>
  <si>
    <t>1.1.63.</t>
  </si>
  <si>
    <t>1.1.64.</t>
  </si>
  <si>
    <t>1.1.65.</t>
  </si>
  <si>
    <t>1.1.66.</t>
  </si>
  <si>
    <t>1.1.67.</t>
  </si>
  <si>
    <t>1.1.68.</t>
  </si>
  <si>
    <t>1.1.69.</t>
  </si>
  <si>
    <t>1.1.70.</t>
  </si>
  <si>
    <t>1.1.71.</t>
  </si>
  <si>
    <t>1.1.72.</t>
  </si>
  <si>
    <t>1.1.73.</t>
  </si>
  <si>
    <t>1.1.74.</t>
  </si>
  <si>
    <t>1.1.75.</t>
  </si>
  <si>
    <t>1.1.76.</t>
  </si>
  <si>
    <t>1.1.77.</t>
  </si>
  <si>
    <t>1.1.78.</t>
  </si>
  <si>
    <t>1.1.79.</t>
  </si>
  <si>
    <t>1.1.80.</t>
  </si>
  <si>
    <t>1.1.81.</t>
  </si>
  <si>
    <t>1.1.82.</t>
  </si>
  <si>
    <t>1.1.83.</t>
  </si>
  <si>
    <t>1.1.84.</t>
  </si>
  <si>
    <t>1.1.85.</t>
  </si>
  <si>
    <t>1.1.86.</t>
  </si>
  <si>
    <t>1.1.87.</t>
  </si>
  <si>
    <t>1.1.88.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</si>
  <si>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</si>
  <si>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</si>
  <si>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</si>
  <si>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</si>
  <si>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</si>
  <si>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</si>
  <si>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</si>
  <si>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</si>
  <si>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</si>
  <si>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</si>
  <si>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</si>
  <si>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1.2.19.</t>
  </si>
  <si>
    <t>1.2.20.</t>
  </si>
  <si>
    <t>1.2.21.</t>
  </si>
  <si>
    <t>1.2.22.</t>
  </si>
  <si>
    <t>1.2.23.</t>
  </si>
  <si>
    <t>1.2.24.</t>
  </si>
  <si>
    <t>1.2.25.</t>
  </si>
  <si>
    <t>1.2.26.</t>
  </si>
  <si>
    <t>1.2.27.</t>
  </si>
  <si>
    <t>1.2.28.</t>
  </si>
  <si>
    <t>1.2.29.</t>
  </si>
  <si>
    <t>1.2.30.</t>
  </si>
  <si>
    <t>1.2.31.</t>
  </si>
  <si>
    <t>1.2.32.</t>
  </si>
  <si>
    <t>1.2.33.</t>
  </si>
  <si>
    <t>1.2.34.</t>
  </si>
  <si>
    <t>1.2.35.</t>
  </si>
  <si>
    <t>1.2.36.</t>
  </si>
  <si>
    <t>1.2.37.</t>
  </si>
  <si>
    <t>1.2.38.</t>
  </si>
  <si>
    <t>1.2.39.</t>
  </si>
  <si>
    <t>1.2.40.</t>
  </si>
  <si>
    <t>1.2.41.</t>
  </si>
  <si>
    <t>1.2.42.</t>
  </si>
  <si>
    <t>1.2.43.</t>
  </si>
  <si>
    <t>1.2.44.</t>
  </si>
  <si>
    <t>1.2.45.</t>
  </si>
  <si>
    <t>1.2.46.</t>
  </si>
  <si>
    <t>1.2.47.</t>
  </si>
  <si>
    <t>1.2.48.</t>
  </si>
  <si>
    <t>1.2.49.</t>
  </si>
  <si>
    <t>1.2.50.</t>
  </si>
  <si>
    <t>1.2.51.</t>
  </si>
  <si>
    <t>1.2.52.</t>
  </si>
  <si>
    <t>1.2.53.</t>
  </si>
  <si>
    <t>1.2.55.</t>
  </si>
  <si>
    <t>1.2.54.</t>
  </si>
  <si>
    <t>1.2.56.</t>
  </si>
  <si>
    <t>1.2.57.</t>
  </si>
  <si>
    <t>1.2.58.</t>
  </si>
  <si>
    <t>1.2.59.</t>
  </si>
  <si>
    <t>1.2.60.</t>
  </si>
  <si>
    <t>1.2.61.</t>
  </si>
  <si>
    <t>1.2.62.</t>
  </si>
  <si>
    <t>1.2.63.</t>
  </si>
  <si>
    <t>1.2.64.</t>
  </si>
  <si>
    <t>1.2.65.</t>
  </si>
  <si>
    <t>1.2.66.</t>
  </si>
  <si>
    <t>1.2.67.</t>
  </si>
  <si>
    <t>1.2.68.</t>
  </si>
  <si>
    <t>1.2.69.</t>
  </si>
  <si>
    <t>1.2.70.</t>
  </si>
  <si>
    <t>1.2.71.</t>
  </si>
  <si>
    <t>1.2.72.</t>
  </si>
  <si>
    <t>1.2.73.</t>
  </si>
  <si>
    <t>1.2.74.</t>
  </si>
  <si>
    <t>1.2.75.</t>
  </si>
  <si>
    <t>1.2.76.</t>
  </si>
  <si>
    <t>1.2.77.</t>
  </si>
  <si>
    <t>1.2.78.</t>
  </si>
  <si>
    <t>1.2.79.</t>
  </si>
  <si>
    <t>1.2.80.</t>
  </si>
  <si>
    <t>1.2.81.</t>
  </si>
  <si>
    <t>1.2.82.</t>
  </si>
  <si>
    <t>1.2.83.</t>
  </si>
  <si>
    <t>1.2.84.</t>
  </si>
  <si>
    <t>1.2.85.</t>
  </si>
  <si>
    <t>1.2.86.</t>
  </si>
  <si>
    <t>1.2.87.</t>
  </si>
  <si>
    <t>1.2.88.</t>
  </si>
  <si>
    <t>1.2.89.</t>
  </si>
  <si>
    <t>1.2.90.</t>
  </si>
  <si>
    <t>1.2.91.</t>
  </si>
  <si>
    <t>1.2.92.</t>
  </si>
  <si>
    <t>1.2.93.</t>
  </si>
  <si>
    <t>1.2.94.</t>
  </si>
  <si>
    <t>1.2.95.</t>
  </si>
  <si>
    <t>1.2.96.</t>
  </si>
  <si>
    <t>1.2.97.</t>
  </si>
  <si>
    <t>1.2.98.</t>
  </si>
  <si>
    <t>1.2.99.</t>
  </si>
  <si>
    <t>1.2.100.</t>
  </si>
  <si>
    <t>1.2.101.</t>
  </si>
  <si>
    <t>1.2.102.</t>
  </si>
  <si>
    <t>1.2.103.</t>
  </si>
  <si>
    <t>1.2.104.</t>
  </si>
  <si>
    <t>1.2.105.</t>
  </si>
  <si>
    <t>1.2.106.</t>
  </si>
  <si>
    <t>1.2.107.</t>
  </si>
  <si>
    <t>1.2.108.</t>
  </si>
  <si>
    <t>1.2.109.</t>
  </si>
  <si>
    <t>1.2.110.</t>
  </si>
  <si>
    <t>1.3.2.1.</t>
  </si>
  <si>
    <t>1.3.2.2.</t>
  </si>
  <si>
    <t>1.3.2.3.</t>
  </si>
  <si>
    <t>1.3.2.4.</t>
  </si>
  <si>
    <t>1.3.2.5.</t>
  </si>
  <si>
    <t>1.3.2.6.</t>
  </si>
  <si>
    <t>1.3.2.7.</t>
  </si>
  <si>
    <t>1.3.2.8.</t>
  </si>
  <si>
    <t>1.3.2.9.</t>
  </si>
  <si>
    <t>1.3.2.10.</t>
  </si>
  <si>
    <t>1.3.2.11.</t>
  </si>
  <si>
    <t>1.3.2.12.</t>
  </si>
  <si>
    <t>1.3.2.13.</t>
  </si>
  <si>
    <t>1.3.2.14.</t>
  </si>
  <si>
    <t>1.3.2.15.</t>
  </si>
  <si>
    <t>1.3.2.16.</t>
  </si>
  <si>
    <t>1.3.2.17.</t>
  </si>
  <si>
    <t>1.3.2.18.</t>
  </si>
  <si>
    <t>1.3.2.19.</t>
  </si>
  <si>
    <t>1.3.2.20.</t>
  </si>
  <si>
    <t>1.3.2.21.</t>
  </si>
  <si>
    <t>1.3.2.22.</t>
  </si>
  <si>
    <t>1.3.2.23.</t>
  </si>
  <si>
    <t>1.3.2.24.</t>
  </si>
  <si>
    <t>1.1.1.1.</t>
  </si>
  <si>
    <t>1.1.1.2.</t>
  </si>
  <si>
    <t>1.1.1.3.</t>
  </si>
  <si>
    <t>1.1.1.4.</t>
  </si>
  <si>
    <t>1.1.1.5.</t>
  </si>
  <si>
    <t>1.1.1.6.</t>
  </si>
  <si>
    <t>1.1.1.7.</t>
  </si>
  <si>
    <t>1.1.1.8.</t>
  </si>
  <si>
    <t>1.1.1.9.</t>
  </si>
  <si>
    <t>1.1.1.10.</t>
  </si>
  <si>
    <t>1.1.1.11.</t>
  </si>
  <si>
    <t>1.1.1.12.</t>
  </si>
  <si>
    <t>1.1.1.13.</t>
  </si>
  <si>
    <t>1.1.1.14.</t>
  </si>
  <si>
    <t>1.2.111.</t>
  </si>
  <si>
    <t>1.2.112.</t>
  </si>
  <si>
    <t>1.2.113.</t>
  </si>
  <si>
    <t>1.2.114.</t>
  </si>
  <si>
    <t>1.2.115.</t>
  </si>
  <si>
    <t>1.2.116.</t>
  </si>
  <si>
    <t>1.2.117.</t>
  </si>
  <si>
    <t>1.2.118.</t>
  </si>
  <si>
    <t>1.2.119.</t>
  </si>
  <si>
    <t>1.2.120.</t>
  </si>
  <si>
    <t>1.2.121.</t>
  </si>
  <si>
    <t>1.2.122.</t>
  </si>
  <si>
    <t>1.2.123.</t>
  </si>
  <si>
    <t>1.2.124.</t>
  </si>
  <si>
    <t>1.2.125.</t>
  </si>
  <si>
    <t>1.2.126.</t>
  </si>
  <si>
    <t>1.2.127.</t>
  </si>
  <si>
    <t>1.2.128.</t>
  </si>
  <si>
    <t>1.2.129.</t>
  </si>
  <si>
    <t>1.2.130.</t>
  </si>
  <si>
    <t>1.2.131.</t>
  </si>
  <si>
    <t>1.2.132.</t>
  </si>
  <si>
    <t>1.2.133.</t>
  </si>
  <si>
    <t>1.2.134.</t>
  </si>
  <si>
    <t>1.2.135.</t>
  </si>
  <si>
    <t>1.2.136.</t>
  </si>
  <si>
    <t>1.2.137.</t>
  </si>
  <si>
    <t>1.2.138.</t>
  </si>
  <si>
    <t>1.2.139.</t>
  </si>
  <si>
    <t>1.2.140.</t>
  </si>
  <si>
    <t>1.2.141.</t>
  </si>
  <si>
    <t>1.2.142.</t>
  </si>
  <si>
    <t>1.2.143.</t>
  </si>
  <si>
    <t>1.2.144.</t>
  </si>
  <si>
    <t>1.2.145.</t>
  </si>
  <si>
    <t>1.2.146.</t>
  </si>
  <si>
    <t>1.2.147.</t>
  </si>
  <si>
    <t>1.2.148.</t>
  </si>
  <si>
    <t>1.2.149.</t>
  </si>
  <si>
    <t>1.2.150.</t>
  </si>
  <si>
    <t>1.2.151.</t>
  </si>
  <si>
    <t>1.2.152.</t>
  </si>
  <si>
    <t>1.2.153.</t>
  </si>
  <si>
    <t>1.2.154.</t>
  </si>
  <si>
    <t>1.2.155.</t>
  </si>
  <si>
    <t>1.2.156.</t>
  </si>
  <si>
    <t>1.2.157.</t>
  </si>
  <si>
    <t>1.2.158.</t>
  </si>
  <si>
    <t>1.2.159.</t>
  </si>
  <si>
    <t>1.2.160.</t>
  </si>
  <si>
    <t>1.2.161.</t>
  </si>
  <si>
    <t>1.2.162.</t>
  </si>
  <si>
    <t>1.2.163.</t>
  </si>
  <si>
    <t>1.2.164.</t>
  </si>
  <si>
    <t>1.2.165.</t>
  </si>
  <si>
    <t>1.2.166.</t>
  </si>
  <si>
    <t>1.2.167.</t>
  </si>
  <si>
    <t>1.2.168.</t>
  </si>
  <si>
    <t>1.2.169.</t>
  </si>
  <si>
    <t>1.2.170.</t>
  </si>
  <si>
    <t>1.2.171.</t>
  </si>
  <si>
    <t>1.2.172.</t>
  </si>
  <si>
    <t>1.2.173.</t>
  </si>
  <si>
    <t>1.2.174.</t>
  </si>
  <si>
    <t>1.2.175.</t>
  </si>
  <si>
    <t>1.2.176.</t>
  </si>
  <si>
    <t>1.2.177.</t>
  </si>
  <si>
    <t>1.2.178.</t>
  </si>
  <si>
    <t>1.2.179.</t>
  </si>
  <si>
    <t>1.2.180.</t>
  </si>
  <si>
    <t>1.2.181.</t>
  </si>
  <si>
    <t>1.2.182.</t>
  </si>
  <si>
    <t>1.2.183.</t>
  </si>
  <si>
    <t>1.2.184.</t>
  </si>
  <si>
    <t>1.2.185.</t>
  </si>
  <si>
    <t>1.2.186.</t>
  </si>
  <si>
    <t>1.2.187.</t>
  </si>
  <si>
    <t>1.2.190.</t>
  </si>
  <si>
    <t>1.2.193.</t>
  </si>
  <si>
    <t>1.2.194.</t>
  </si>
  <si>
    <t>1.2.195.</t>
  </si>
  <si>
    <t>1.2.196.</t>
  </si>
  <si>
    <t>1.2.197.</t>
  </si>
  <si>
    <t>1.2.198.</t>
  </si>
  <si>
    <t>1.2.199.</t>
  </si>
  <si>
    <t>1.2.200.</t>
  </si>
  <si>
    <t>1.2.201.</t>
  </si>
  <si>
    <t>1.2.202.</t>
  </si>
  <si>
    <t>1.2.203.</t>
  </si>
  <si>
    <t>1.2.204.</t>
  </si>
  <si>
    <t>1.2.205.</t>
  </si>
  <si>
    <t>1.2.206.</t>
  </si>
  <si>
    <t>1.2.207.</t>
  </si>
  <si>
    <t>1.2.208.</t>
  </si>
  <si>
    <t>1.2.209.</t>
  </si>
  <si>
    <t>1.2.210.</t>
  </si>
  <si>
    <t>1.2.211.</t>
  </si>
  <si>
    <t>1.2.212.</t>
  </si>
  <si>
    <t>1.2.213.</t>
  </si>
  <si>
    <t>1.2.214.</t>
  </si>
  <si>
    <t>1.2.215.</t>
  </si>
  <si>
    <t>1.2.216.</t>
  </si>
  <si>
    <t>1.2.217.</t>
  </si>
  <si>
    <t>1.2.218.</t>
  </si>
  <si>
    <t>1.2.219.</t>
  </si>
  <si>
    <t>1.2.220.</t>
  </si>
  <si>
    <t>1.2.221.</t>
  </si>
  <si>
    <t>1.2.222.</t>
  </si>
  <si>
    <t>1.2.223.</t>
  </si>
  <si>
    <t>1.2.228.</t>
  </si>
  <si>
    <t>1.2.229.</t>
  </si>
  <si>
    <t>1.2.230.</t>
  </si>
  <si>
    <t>1.2.231.</t>
  </si>
  <si>
    <t>1.2.232.</t>
  </si>
  <si>
    <t>1.2.233.</t>
  </si>
  <si>
    <t>1.2.234.</t>
  </si>
  <si>
    <t>1.2.235.</t>
  </si>
  <si>
    <t>1.2.236.</t>
  </si>
  <si>
    <t>1.2.237.</t>
  </si>
  <si>
    <t>1.2.238.</t>
  </si>
  <si>
    <t>1.2.239.</t>
  </si>
  <si>
    <t>1.2.240.</t>
  </si>
  <si>
    <t>1.2.241.</t>
  </si>
  <si>
    <t>1.2.242.</t>
  </si>
  <si>
    <t>1.2.243.</t>
  </si>
  <si>
    <t>1.2.244.</t>
  </si>
  <si>
    <t>1.2.245.</t>
  </si>
  <si>
    <t>1.2.246.</t>
  </si>
  <si>
    <t>1.2.247.</t>
  </si>
  <si>
    <t>1.2.248.</t>
  </si>
  <si>
    <t>1.2.249.</t>
  </si>
  <si>
    <t>1.2.250.</t>
  </si>
  <si>
    <t>1.2.251.</t>
  </si>
  <si>
    <t>1.2.252.</t>
  </si>
  <si>
    <t>1.2.253.</t>
  </si>
  <si>
    <t>1.2.254.</t>
  </si>
  <si>
    <t>1.2.255.</t>
  </si>
  <si>
    <t>1.2.261.</t>
  </si>
  <si>
    <t>1.2.262.</t>
  </si>
  <si>
    <t>1.2.263.</t>
  </si>
  <si>
    <t>1.2.264.</t>
  </si>
  <si>
    <t>1.2.265.</t>
  </si>
  <si>
    <t>1.2.188</t>
  </si>
  <si>
    <t>1.2.189.</t>
  </si>
  <si>
    <t>1.2.191</t>
  </si>
  <si>
    <t>1.2.192.</t>
  </si>
  <si>
    <t>1.2.224</t>
  </si>
  <si>
    <t>1.2.225.</t>
  </si>
  <si>
    <t>1.2.226</t>
  </si>
  <si>
    <t>1.2.227.</t>
  </si>
  <si>
    <t>1.2.257</t>
  </si>
  <si>
    <t>1.2.258</t>
  </si>
  <si>
    <t>1.2.259.</t>
  </si>
  <si>
    <t>1.2.260.</t>
  </si>
  <si>
    <t>1.2.256</t>
  </si>
  <si>
    <t>правила эксплуатации</t>
  </si>
  <si>
    <t>Водозаборное сооружение №3, п. Ангарский,  ул. Спиридонова, 24 «А»</t>
  </si>
  <si>
    <t>Водозаборное сооружение №2, п. Ангарский, ул. Спортивная, 5 «А»</t>
  </si>
  <si>
    <t>Водозаборное сооружение №1, п. Ангарский,  ул. Пушкина, 1 «А»</t>
  </si>
  <si>
    <t>Водозаборное сооружение №4 п. Ангарский,  ул.40 лет победы</t>
  </si>
  <si>
    <t>Водозаборное сооружение №5, п. Артюгино,  ул. Гагарина, 10 «А»</t>
  </si>
  <si>
    <t>Водозаборное сооружение №6, п. Артюгино,  ул. Гагарина, 1 «А»</t>
  </si>
  <si>
    <t>Водозаборное сооружение №6 «А», п. Артюгино,  ул. Береговая, 3 «А»</t>
  </si>
  <si>
    <t>Водозаборное сооружение №6 «Б», п. Артюгино,  ул. Лесная, 1 «А»</t>
  </si>
  <si>
    <t>Водозаборное сооружение №6 «В», п. Артюгино,  ул. Лесная, 1 «А»</t>
  </si>
  <si>
    <t>Водозаборное сооружение №6 «Г», п. Артюгино, ул. Заречная, 14 «А»</t>
  </si>
  <si>
    <t>Водозаборное сооружение №6 «Д», п. Иркинеево,  ул. Береговая, 10 «А»</t>
  </si>
  <si>
    <t>Водозаборное сооружение № 8 ул. Олимпийская, 1а с.Богучаны</t>
  </si>
  <si>
    <t>Водозаборное сооружение №10 ул. Верхняя, 2с.Богучаны</t>
  </si>
  <si>
    <t>Водозаборное сооружение №11 пер. Молочный, 7с.Богучаны</t>
  </si>
  <si>
    <t>Водозаборное сооружение №12 ул. Энтузиастов, 9ас.Богучаны</t>
  </si>
  <si>
    <t>Водозаборное сооружение №13 ул. Строителей, 34 с.Богучаны</t>
  </si>
  <si>
    <t>Водозаборное сооружение №17 ул. Авиаторов, 13а с. Богучаны</t>
  </si>
  <si>
    <t>Водозаборное сооружение №22 ул. Береговая д.Ярки</t>
  </si>
  <si>
    <t>Водозаборное сооружение №23 ул. Лесная, 23в п.Пинчуга</t>
  </si>
  <si>
    <t>Водозаборное сооружение №25ул. Ленина, 18ж п.Пинчуга</t>
  </si>
  <si>
    <t>Водозаборное сооружение №26 ул. Юбилейная, 9 п.Пинчуга</t>
  </si>
  <si>
    <t>Водозаборное сооружение №27  ул. Моложежная, 8 п.Пинчуга</t>
  </si>
  <si>
    <t>Водозаборное сооружение №29  ул. Авиационная, 19 п.Пинчуга</t>
  </si>
  <si>
    <t>Водозаборное сооружение №30 ул. Дружбы, 12 п.Пинчуга</t>
  </si>
  <si>
    <t>Водозаборное сооружение № 31 ул. Конституции, 13а п.Пинчуга</t>
  </si>
  <si>
    <t>Водозаборное сооружение №34  ул. Лесная п.Гремучий</t>
  </si>
  <si>
    <t>Водозаборное сооружение №36  ул. Студенческая, 2р п.Гремучий</t>
  </si>
  <si>
    <t>Водозаборное сооружение №37  ул. Ленина, 6б п.Касногорьевский</t>
  </si>
  <si>
    <t xml:space="preserve">Водозаборное сооружение №40 ул. Северная, 1а, зд. 1 п. Шиверский </t>
  </si>
  <si>
    <t>Водозаборное сооружение №41 ул. Ленина, 47 п. Шиверский</t>
  </si>
  <si>
    <t>Водозаборное сооружение  № 43 ул. Комсомольская, 3б п. Манзя</t>
  </si>
  <si>
    <t>Водозаборное сооружение  №44  ул. К. Маркса, 3б п. Манзя</t>
  </si>
  <si>
    <t>Водозаборное сооружение №46 ул. Попова, 18б п. Манзя</t>
  </si>
  <si>
    <t>Водозаборное сооружение №49 ул. Молодежная, 18б п. Манзя</t>
  </si>
  <si>
    <t>Водозаборное сооружение №50 ул. Лаптева, 10б п. Манзя</t>
  </si>
  <si>
    <t>Водозаборное сооружение № 52 ул. Ангарская, 28б п. Манзя</t>
  </si>
  <si>
    <t>Водозаборное сооружение №54 ул. Гагарина п. Невонка</t>
  </si>
  <si>
    <t>Водозаборное сооружение №55  ул. Сибирская,5  п. Невонка</t>
  </si>
  <si>
    <t>Водозаборное сооружение №56 ул. Сибирская, 24  п. Невонка</t>
  </si>
  <si>
    <t>Водозаборное сооружение №58  ул. Лесная, 6а п. Говорково</t>
  </si>
  <si>
    <t>Водозаборное сооружение № 59 пер. Школьный п. Хребтовый</t>
  </si>
  <si>
    <t>Водозаборное сооружение № 60 "Центральный водовод" 5км Юго-Заподной ветки п.Таежный</t>
  </si>
  <si>
    <t>Водозаборное сооружение №63 ул. Центральная, 15 д.Карабула</t>
  </si>
  <si>
    <t>Водозаборное сооружение №65  ул. Школьная, 14а  п. Новохайский</t>
  </si>
  <si>
    <t>Водозаборное сооружение №67 ул. Лесная, 3в п. Кежек</t>
  </si>
  <si>
    <t>Водозаборное сооружение №68 ул. Лесная, 3в ст.Кучеткан</t>
  </si>
  <si>
    <t>Водозаборное сооружение №70  ул. 8 марта, 29а п. Чунояр</t>
  </si>
  <si>
    <t>Водозаборное сооружение №71  ул. Советская, 1а п. Чунояр</t>
  </si>
  <si>
    <t>Водозаборное сооружение №72 ул. Молодежная, 7в п. Чунояр</t>
  </si>
  <si>
    <t>Водозаборное сооружение №73 ул. Первомайская, 1в п. Чунояр</t>
  </si>
  <si>
    <t>Водозаборное сооружение №74 ул. Октябрьская, 47б п. Чунояр</t>
  </si>
  <si>
    <t>Водозаборное сооружение №76 ул. Юбилейная, 59а п. Чунояр</t>
  </si>
  <si>
    <t>Водозаборное сооружение №77 ул. 9 мая, 7а п. Чунояр</t>
  </si>
  <si>
    <t>Водозаборное сооружение № 78ул. Совхозная, 15а п. Чунояр</t>
  </si>
  <si>
    <t>Водозаборное сооружение № 79 ул. Октябрьская, 18а п. Осиновый Мыс</t>
  </si>
  <si>
    <t>Водозаборное сооружение № 80 пер. Аптечный, 1а п. Осиновый Мыс</t>
  </si>
  <si>
    <t>Водозаборное сооружение №82 ул. Ново-Октябрьская, 1а п. Осиновый Мыс</t>
  </si>
  <si>
    <t>Водозаборное сооружение №83 ул. Береговая, 23а п. Осиновый Мыс</t>
  </si>
  <si>
    <t>Водозаборное сооружение №84 ул. Нагорная, 14а п. Осиновый Мыс</t>
  </si>
  <si>
    <t>Водозаборное сооружение №85 ул. Горького, 23 п. Такучет</t>
  </si>
  <si>
    <t>Водозаборное сооружение  №86 ул. Береговая, 2б п. Такучет</t>
  </si>
  <si>
    <t>Водозаборное сооружение №87 ул. Высоцкого, 2а п. Такучет</t>
  </si>
  <si>
    <t>Водозаборное сооружение №90 ул. Северная п. Октябрьский</t>
  </si>
  <si>
    <t>Водозаборное сооружение №91 ул. Советская п. Октябрьский</t>
  </si>
  <si>
    <t>Водозаборное сооружение №19 ул. Подгорная, 7в, с.Богучаны</t>
  </si>
  <si>
    <t>Водозаборное сооружение №20 ул. Автопарковая, 4, стр. 11, с.Богучаны</t>
  </si>
  <si>
    <t>1.1.2.1</t>
  </si>
  <si>
    <t>1.1.2.2.</t>
  </si>
  <si>
    <t>1.1.2.3.</t>
  </si>
  <si>
    <t>1.1.2.4.</t>
  </si>
  <si>
    <t>1.1.2.5.</t>
  </si>
  <si>
    <t>1.1.2.6.</t>
  </si>
  <si>
    <t>1.1.2.7.</t>
  </si>
  <si>
    <t>1.1.2.8.</t>
  </si>
  <si>
    <t>1.1.2.9.</t>
  </si>
  <si>
    <t>1.1.2.10.</t>
  </si>
  <si>
    <t>1.1.2.11.</t>
  </si>
  <si>
    <t>1.1.2.12.</t>
  </si>
  <si>
    <t>1.1.2.13.</t>
  </si>
  <si>
    <t>1.1.2.14.</t>
  </si>
  <si>
    <t>1.1.2.15.</t>
  </si>
  <si>
    <t>1.1.2.16.</t>
  </si>
  <si>
    <t>1.1.2.17.</t>
  </si>
  <si>
    <t>1.1.2.18.</t>
  </si>
  <si>
    <t>1.1.2.19.</t>
  </si>
  <si>
    <t>1.1.2.20.</t>
  </si>
  <si>
    <t>1.1.2.21.</t>
  </si>
  <si>
    <t>1.1.2.22.</t>
  </si>
  <si>
    <t>1.1.2.23.</t>
  </si>
  <si>
    <t>1.1.2.24.</t>
  </si>
  <si>
    <t>1.1.2.25.</t>
  </si>
  <si>
    <t>1.1.2.26.</t>
  </si>
  <si>
    <t>1.1.2.27.</t>
  </si>
  <si>
    <t>1.1.2.28.</t>
  </si>
  <si>
    <t>1.1.2.29.</t>
  </si>
  <si>
    <t>1.1.2.30.</t>
  </si>
  <si>
    <t>1.1.2.31.</t>
  </si>
  <si>
    <t>1.1.2.32.</t>
  </si>
  <si>
    <t>1.1.2.33.</t>
  </si>
  <si>
    <t>1.1.2.34.</t>
  </si>
  <si>
    <t>1.1.2.35.</t>
  </si>
  <si>
    <t>1.1.2.36.</t>
  </si>
  <si>
    <t>1.1.2.37.</t>
  </si>
  <si>
    <t>1.1.2.38.</t>
  </si>
  <si>
    <t>1.1.2.39.</t>
  </si>
  <si>
    <t>1.1.2.40.</t>
  </si>
  <si>
    <t>1.1.2.41.</t>
  </si>
  <si>
    <t>1.1.2.42.</t>
  </si>
  <si>
    <t>1.1.2.43.</t>
  </si>
  <si>
    <t>1.1.2.44.</t>
  </si>
  <si>
    <t>1.1.2.45.</t>
  </si>
  <si>
    <t>1.1.2.46.</t>
  </si>
  <si>
    <t>1.1.2.47.</t>
  </si>
  <si>
    <t>1.1.2.48.</t>
  </si>
  <si>
    <t>1.1.2.49.</t>
  </si>
  <si>
    <t>1.1.2.50.</t>
  </si>
  <si>
    <t>1.1.2.51.</t>
  </si>
  <si>
    <t>1.1.2.52.</t>
  </si>
  <si>
    <t>1.1.2.53.</t>
  </si>
  <si>
    <t>1.1.2.54.</t>
  </si>
  <si>
    <t>1.1.2.55.</t>
  </si>
  <si>
    <t>1.1.2.56.</t>
  </si>
  <si>
    <t>1.1.2.57.</t>
  </si>
  <si>
    <t>1.1.2.58</t>
  </si>
  <si>
    <t>1.1.2.59.</t>
  </si>
  <si>
    <t>1.1.2.60.</t>
  </si>
  <si>
    <t>1.1.2.61.</t>
  </si>
  <si>
    <t>1.1.2.62.</t>
  </si>
  <si>
    <t>1.1.2.63.</t>
  </si>
  <si>
    <t>1.1.2.64.</t>
  </si>
  <si>
    <t>1.1.2.65.</t>
  </si>
  <si>
    <t>1.1.2.66.</t>
  </si>
  <si>
    <t>Установка резервных источников энергоснабжения  на объектах водоотведения:</t>
  </si>
  <si>
    <t>Канализационная насосная станция №1 п. Таёжный, ул. Мельничная 1А</t>
  </si>
  <si>
    <t>Канализационная насосная станция №2 п. Таёжный, ул. Зеленая ЗБ</t>
  </si>
  <si>
    <t>Очистные сооружения п. Таёжный, ул. Зеленая, 11</t>
  </si>
  <si>
    <t>1.1.3.1.</t>
  </si>
  <si>
    <t>1.1.3.2.</t>
  </si>
  <si>
    <t>1.1.3.3.</t>
  </si>
  <si>
    <t>Реконструкция дощатого здания скважины №2 на водозаборном сооружении №54</t>
  </si>
  <si>
    <t>Замена ветхого участка теплотрассы пер. Больничный (от ТК1-ввод в ж/д №2А)</t>
  </si>
  <si>
    <t>Реконструкция существующих тепловых сетей с переводом с открытой системы теплоснабжения в закрытую</t>
  </si>
  <si>
    <t xml:space="preserve">Замена ветхого  участка сети тепло- водоснабжения  ул.Октябрьская  (от 30ТК8 -до 30ТК10) 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</si>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</sst>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18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09">
    <xf numFmtId="0" fontId="0" fillId="0" borderId="0" xfId="0"/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0" applyFont="1" applyFill="1"/>
    <xf numFmtId="4" fontId="5" fillId="0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5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_приложения  транспорт 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3"/>
  <sheetViews>
    <sheetView tabSelected="1" topLeftCell="A99" zoomScale="90" zoomScaleNormal="90" zoomScaleSheetLayoutView="70" workbookViewId="0">
      <selection activeCell="C118" sqref="C118"/>
    </sheetView>
  </sheetViews>
  <sheetFormatPr defaultRowHeight="15.75"/>
  <cols>
    <col min="1" max="1" width="5.28515625" style="10" customWidth="1"/>
    <col min="2" max="2" width="12.28515625" style="5" customWidth="1"/>
    <col min="3" max="3" width="76.28515625" style="13" customWidth="1"/>
    <col min="4" max="4" width="20.85546875" style="10" customWidth="1"/>
    <col min="5" max="5" width="9.28515625" style="10" customWidth="1"/>
    <col min="6" max="6" width="15.5703125" style="10" customWidth="1"/>
    <col min="7" max="7" width="16.42578125" style="10" customWidth="1"/>
    <col min="8" max="8" width="12.28515625" style="10" customWidth="1"/>
    <col min="9" max="9" width="10.5703125" style="10" customWidth="1"/>
    <col min="10" max="12" width="10.7109375" style="10" customWidth="1"/>
    <col min="13" max="13" width="14.140625" style="10" customWidth="1"/>
    <col min="14" max="14" width="36.140625" style="11" customWidth="1"/>
    <col min="15" max="15" width="12.140625" style="11" customWidth="1"/>
    <col min="16" max="16384" width="9.140625" style="11"/>
  </cols>
  <sheetData>
    <row r="1" spans="1:14" ht="93.75" customHeight="1">
      <c r="L1" s="93" t="s">
        <v>404</v>
      </c>
      <c r="M1" s="93"/>
      <c r="N1" s="93"/>
    </row>
    <row r="2" spans="1:14" ht="15" customHeight="1">
      <c r="J2" s="102"/>
      <c r="K2" s="102"/>
      <c r="L2" s="102"/>
      <c r="M2" s="102"/>
      <c r="N2" s="102"/>
    </row>
    <row r="3" spans="1:14" ht="25.5" customHeight="1">
      <c r="C3" s="100" t="s">
        <v>3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13.5" customHeight="1">
      <c r="C4" s="14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18.75" customHeight="1">
      <c r="B5" s="94" t="s">
        <v>7</v>
      </c>
      <c r="C5" s="101" t="s">
        <v>11</v>
      </c>
      <c r="D5" s="94" t="s">
        <v>359</v>
      </c>
      <c r="E5" s="94" t="s">
        <v>25</v>
      </c>
      <c r="F5" s="94" t="s">
        <v>262</v>
      </c>
      <c r="G5" s="104" t="s">
        <v>8</v>
      </c>
      <c r="H5" s="105"/>
      <c r="I5" s="105"/>
      <c r="J5" s="105"/>
      <c r="K5" s="105"/>
      <c r="L5" s="105"/>
      <c r="M5" s="105"/>
      <c r="N5" s="103" t="s">
        <v>263</v>
      </c>
    </row>
    <row r="6" spans="1:14" ht="18.75" customHeight="1">
      <c r="B6" s="95"/>
      <c r="C6" s="101"/>
      <c r="D6" s="95"/>
      <c r="E6" s="95"/>
      <c r="F6" s="95"/>
      <c r="G6" s="94" t="s">
        <v>23</v>
      </c>
      <c r="H6" s="104" t="s">
        <v>24</v>
      </c>
      <c r="I6" s="105"/>
      <c r="J6" s="105"/>
      <c r="K6" s="105"/>
      <c r="L6" s="105"/>
      <c r="M6" s="106"/>
      <c r="N6" s="103"/>
    </row>
    <row r="7" spans="1:14" ht="47.25" customHeight="1">
      <c r="B7" s="96"/>
      <c r="C7" s="101"/>
      <c r="D7" s="96"/>
      <c r="E7" s="96"/>
      <c r="F7" s="96"/>
      <c r="G7" s="96"/>
      <c r="H7" s="72" t="s">
        <v>0</v>
      </c>
      <c r="I7" s="72" t="s">
        <v>1</v>
      </c>
      <c r="J7" s="72" t="s">
        <v>2</v>
      </c>
      <c r="K7" s="72" t="s">
        <v>4</v>
      </c>
      <c r="L7" s="72" t="s">
        <v>5</v>
      </c>
      <c r="M7" s="72" t="s">
        <v>6</v>
      </c>
      <c r="N7" s="103"/>
    </row>
    <row r="8" spans="1:14">
      <c r="B8" s="72">
        <v>1</v>
      </c>
      <c r="C8" s="72">
        <f>B8+1</f>
        <v>2</v>
      </c>
      <c r="D8" s="72">
        <f t="shared" ref="D8:N8" si="0">C8+1</f>
        <v>3</v>
      </c>
      <c r="E8" s="72">
        <f t="shared" si="0"/>
        <v>4</v>
      </c>
      <c r="F8" s="72">
        <f t="shared" si="0"/>
        <v>5</v>
      </c>
      <c r="G8" s="72">
        <f t="shared" si="0"/>
        <v>6</v>
      </c>
      <c r="H8" s="72">
        <f t="shared" si="0"/>
        <v>7</v>
      </c>
      <c r="I8" s="72">
        <f t="shared" si="0"/>
        <v>8</v>
      </c>
      <c r="J8" s="72">
        <f t="shared" si="0"/>
        <v>9</v>
      </c>
      <c r="K8" s="72">
        <f t="shared" si="0"/>
        <v>10</v>
      </c>
      <c r="L8" s="72">
        <f t="shared" si="0"/>
        <v>11</v>
      </c>
      <c r="M8" s="72">
        <f t="shared" si="0"/>
        <v>12</v>
      </c>
      <c r="N8" s="72">
        <f t="shared" si="0"/>
        <v>13</v>
      </c>
    </row>
    <row r="9" spans="1:14" ht="21" customHeight="1">
      <c r="B9" s="72"/>
      <c r="C9" s="97" t="s">
        <v>403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73"/>
    </row>
    <row r="10" spans="1:14" ht="18" customHeight="1">
      <c r="A10" s="11"/>
      <c r="B10" s="72"/>
      <c r="C10" s="97" t="s">
        <v>433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</row>
    <row r="11" spans="1:14" ht="20.25" customHeight="1">
      <c r="B11" s="72">
        <v>1</v>
      </c>
      <c r="C11" s="97" t="s">
        <v>436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14" ht="40.5" customHeight="1">
      <c r="B12" s="65" t="s">
        <v>9</v>
      </c>
      <c r="C12" s="66" t="s">
        <v>437</v>
      </c>
      <c r="D12" s="7"/>
      <c r="E12" s="7"/>
      <c r="F12" s="7"/>
      <c r="G12" s="7"/>
      <c r="H12" s="3"/>
      <c r="I12" s="3"/>
      <c r="J12" s="3"/>
      <c r="K12" s="3"/>
      <c r="L12" s="3"/>
      <c r="M12" s="3"/>
      <c r="N12" s="72"/>
    </row>
    <row r="13" spans="1:14" ht="18" customHeight="1">
      <c r="B13" s="72"/>
      <c r="C13" s="56" t="s">
        <v>95</v>
      </c>
      <c r="D13" s="8"/>
      <c r="E13" s="8"/>
      <c r="F13" s="8"/>
      <c r="G13" s="8"/>
      <c r="H13" s="1"/>
      <c r="I13" s="1"/>
      <c r="J13" s="1"/>
      <c r="K13" s="1"/>
      <c r="L13" s="1"/>
      <c r="M13" s="1"/>
      <c r="N13" s="72"/>
    </row>
    <row r="14" spans="1:14" ht="33.75" customHeight="1">
      <c r="B14" s="72" t="s">
        <v>10</v>
      </c>
      <c r="C14" s="6" t="s">
        <v>222</v>
      </c>
      <c r="D14" s="7" t="s">
        <v>225</v>
      </c>
      <c r="E14" s="7" t="s">
        <v>27</v>
      </c>
      <c r="F14" s="7">
        <v>1</v>
      </c>
      <c r="G14" s="39">
        <v>30000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30000</v>
      </c>
      <c r="N14" s="72" t="s">
        <v>425</v>
      </c>
    </row>
    <row r="15" spans="1:14">
      <c r="B15" s="31" t="s">
        <v>421</v>
      </c>
      <c r="C15" s="6" t="s">
        <v>276</v>
      </c>
      <c r="D15" s="7" t="s">
        <v>221</v>
      </c>
      <c r="E15" s="7" t="s">
        <v>26</v>
      </c>
      <c r="F15" s="7">
        <v>5787</v>
      </c>
      <c r="G15" s="39">
        <v>86805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86805</v>
      </c>
      <c r="N15" s="72" t="s">
        <v>425</v>
      </c>
    </row>
    <row r="16" spans="1:14" ht="18" customHeight="1">
      <c r="B16" s="72"/>
      <c r="C16" s="56" t="s">
        <v>96</v>
      </c>
      <c r="D16" s="7"/>
      <c r="E16" s="7"/>
      <c r="F16" s="7"/>
      <c r="G16" s="39"/>
      <c r="H16" s="38"/>
      <c r="I16" s="38"/>
      <c r="J16" s="38"/>
      <c r="K16" s="38"/>
      <c r="L16" s="38"/>
      <c r="M16" s="38"/>
      <c r="N16" s="72"/>
    </row>
    <row r="17" spans="2:14" ht="20.25" customHeight="1">
      <c r="B17" s="31" t="s">
        <v>422</v>
      </c>
      <c r="C17" s="6" t="s">
        <v>276</v>
      </c>
      <c r="D17" s="7" t="s">
        <v>221</v>
      </c>
      <c r="E17" s="7" t="s">
        <v>26</v>
      </c>
      <c r="F17" s="7">
        <v>1792</v>
      </c>
      <c r="G17" s="39">
        <v>26880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26880</v>
      </c>
      <c r="N17" s="72" t="s">
        <v>425</v>
      </c>
    </row>
    <row r="18" spans="2:14" ht="21" customHeight="1">
      <c r="B18" s="72"/>
      <c r="C18" s="56" t="s">
        <v>98</v>
      </c>
      <c r="D18" s="7"/>
      <c r="E18" s="7"/>
      <c r="F18" s="7"/>
      <c r="G18" s="39"/>
      <c r="H18" s="38"/>
      <c r="I18" s="38"/>
      <c r="J18" s="38"/>
      <c r="K18" s="38"/>
      <c r="L18" s="38"/>
      <c r="M18" s="38"/>
      <c r="N18" s="72"/>
    </row>
    <row r="19" spans="2:14" ht="33.75" customHeight="1">
      <c r="B19" s="72" t="s">
        <v>423</v>
      </c>
      <c r="C19" s="6" t="s">
        <v>264</v>
      </c>
      <c r="D19" s="7" t="s">
        <v>233</v>
      </c>
      <c r="E19" s="7" t="s">
        <v>27</v>
      </c>
      <c r="F19" s="7">
        <v>3</v>
      </c>
      <c r="G19" s="39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72" t="s">
        <v>321</v>
      </c>
    </row>
    <row r="20" spans="2:14" ht="32.25" customHeight="1">
      <c r="B20" s="72" t="s">
        <v>460</v>
      </c>
      <c r="C20" s="6" t="s">
        <v>265</v>
      </c>
      <c r="D20" s="7" t="s">
        <v>233</v>
      </c>
      <c r="E20" s="7" t="s">
        <v>27</v>
      </c>
      <c r="F20" s="7">
        <v>1</v>
      </c>
      <c r="G20" s="39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72" t="s">
        <v>321</v>
      </c>
    </row>
    <row r="21" spans="2:14" ht="35.25" customHeight="1">
      <c r="B21" s="72" t="s">
        <v>601</v>
      </c>
      <c r="C21" s="6" t="s">
        <v>273</v>
      </c>
      <c r="D21" s="7" t="s">
        <v>233</v>
      </c>
      <c r="E21" s="7" t="s">
        <v>26</v>
      </c>
      <c r="F21" s="7">
        <v>63350</v>
      </c>
      <c r="G21" s="39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72" t="s">
        <v>321</v>
      </c>
    </row>
    <row r="22" spans="2:14" ht="21.75" customHeight="1">
      <c r="B22" s="72" t="s">
        <v>602</v>
      </c>
      <c r="C22" s="6" t="s">
        <v>276</v>
      </c>
      <c r="D22" s="7" t="s">
        <v>221</v>
      </c>
      <c r="E22" s="7" t="s">
        <v>26</v>
      </c>
      <c r="F22" s="7">
        <v>37845</v>
      </c>
      <c r="G22" s="39">
        <f>H22+I22+J22+K22+L22+M22</f>
        <v>585311.30000000005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585311.30000000005</v>
      </c>
      <c r="N22" s="72" t="s">
        <v>425</v>
      </c>
    </row>
    <row r="23" spans="2:14" ht="21.75" customHeight="1">
      <c r="B23" s="72"/>
      <c r="C23" s="56" t="s">
        <v>97</v>
      </c>
      <c r="D23" s="7"/>
      <c r="E23" s="7"/>
      <c r="F23" s="7"/>
      <c r="G23" s="39"/>
      <c r="H23" s="38"/>
      <c r="I23" s="38"/>
      <c r="J23" s="38"/>
      <c r="K23" s="38"/>
      <c r="L23" s="38"/>
      <c r="M23" s="38"/>
      <c r="N23" s="72"/>
    </row>
    <row r="24" spans="2:14" ht="24" customHeight="1">
      <c r="B24" s="72" t="s">
        <v>603</v>
      </c>
      <c r="C24" s="6" t="s">
        <v>276</v>
      </c>
      <c r="D24" s="7" t="s">
        <v>221</v>
      </c>
      <c r="E24" s="7" t="s">
        <v>26</v>
      </c>
      <c r="F24" s="7">
        <v>2445</v>
      </c>
      <c r="G24" s="39">
        <v>36675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36675</v>
      </c>
      <c r="N24" s="72" t="s">
        <v>425</v>
      </c>
    </row>
    <row r="25" spans="2:14" ht="21" customHeight="1">
      <c r="B25" s="72"/>
      <c r="C25" s="56" t="s">
        <v>99</v>
      </c>
      <c r="D25" s="7"/>
      <c r="E25" s="7"/>
      <c r="F25" s="7"/>
      <c r="G25" s="39"/>
      <c r="H25" s="38"/>
      <c r="I25" s="38"/>
      <c r="J25" s="38"/>
      <c r="K25" s="38"/>
      <c r="L25" s="38"/>
      <c r="M25" s="38"/>
      <c r="N25" s="72"/>
    </row>
    <row r="26" spans="2:14" ht="18" customHeight="1">
      <c r="B26" s="72" t="s">
        <v>604</v>
      </c>
      <c r="C26" s="6" t="s">
        <v>276</v>
      </c>
      <c r="D26" s="7" t="s">
        <v>221</v>
      </c>
      <c r="E26" s="7" t="s">
        <v>26</v>
      </c>
      <c r="F26" s="7">
        <v>1996</v>
      </c>
      <c r="G26" s="39">
        <v>29940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29940</v>
      </c>
      <c r="N26" s="72" t="s">
        <v>425</v>
      </c>
    </row>
    <row r="27" spans="2:14" ht="18" customHeight="1">
      <c r="B27" s="72"/>
      <c r="C27" s="56" t="s">
        <v>100</v>
      </c>
      <c r="D27" s="7"/>
      <c r="E27" s="7"/>
      <c r="F27" s="7"/>
      <c r="G27" s="39"/>
      <c r="H27" s="38"/>
      <c r="I27" s="38"/>
      <c r="J27" s="38"/>
      <c r="K27" s="38"/>
      <c r="L27" s="38"/>
      <c r="M27" s="38"/>
      <c r="N27" s="72"/>
    </row>
    <row r="28" spans="2:14" ht="18" customHeight="1">
      <c r="B28" s="72" t="s">
        <v>605</v>
      </c>
      <c r="C28" s="6" t="s">
        <v>276</v>
      </c>
      <c r="D28" s="7" t="s">
        <v>221</v>
      </c>
      <c r="E28" s="7" t="s">
        <v>26</v>
      </c>
      <c r="F28" s="7">
        <v>8230</v>
      </c>
      <c r="G28" s="39">
        <v>119900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119900</v>
      </c>
      <c r="N28" s="72" t="s">
        <v>425</v>
      </c>
    </row>
    <row r="29" spans="2:14" ht="18" customHeight="1">
      <c r="B29" s="72"/>
      <c r="C29" s="56" t="s">
        <v>101</v>
      </c>
      <c r="D29" s="7"/>
      <c r="E29" s="7"/>
      <c r="F29" s="7"/>
      <c r="G29" s="40"/>
      <c r="H29" s="57"/>
      <c r="I29" s="57"/>
      <c r="J29" s="57"/>
      <c r="K29" s="57"/>
      <c r="L29" s="57"/>
      <c r="M29" s="57"/>
      <c r="N29" s="72"/>
    </row>
    <row r="30" spans="2:14" ht="18" customHeight="1">
      <c r="B30" s="72" t="s">
        <v>606</v>
      </c>
      <c r="C30" s="6" t="s">
        <v>276</v>
      </c>
      <c r="D30" s="7" t="s">
        <v>221</v>
      </c>
      <c r="E30" s="7" t="s">
        <v>26</v>
      </c>
      <c r="F30" s="7">
        <v>8000</v>
      </c>
      <c r="G30" s="39">
        <v>116550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116550</v>
      </c>
      <c r="N30" s="72" t="s">
        <v>425</v>
      </c>
    </row>
    <row r="31" spans="2:14" ht="18" customHeight="1">
      <c r="B31" s="72"/>
      <c r="C31" s="56" t="s">
        <v>102</v>
      </c>
      <c r="D31" s="7"/>
      <c r="E31" s="7"/>
      <c r="F31" s="7"/>
      <c r="G31" s="39"/>
      <c r="H31" s="38"/>
      <c r="I31" s="38"/>
      <c r="J31" s="38"/>
      <c r="K31" s="38"/>
      <c r="L31" s="38"/>
      <c r="M31" s="38"/>
      <c r="N31" s="72"/>
    </row>
    <row r="32" spans="2:14" ht="21.75" customHeight="1">
      <c r="B32" s="72" t="s">
        <v>607</v>
      </c>
      <c r="C32" s="6" t="s">
        <v>276</v>
      </c>
      <c r="D32" s="7" t="s">
        <v>221</v>
      </c>
      <c r="E32" s="7" t="s">
        <v>26</v>
      </c>
      <c r="F32" s="7">
        <v>10974</v>
      </c>
      <c r="G32" s="39">
        <v>164610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164610</v>
      </c>
      <c r="N32" s="72" t="s">
        <v>425</v>
      </c>
    </row>
    <row r="33" spans="2:14" ht="18" customHeight="1">
      <c r="B33" s="72"/>
      <c r="C33" s="56" t="s">
        <v>103</v>
      </c>
      <c r="D33" s="7"/>
      <c r="E33" s="7"/>
      <c r="F33" s="7"/>
      <c r="G33" s="39"/>
      <c r="H33" s="38"/>
      <c r="I33" s="38"/>
      <c r="J33" s="38"/>
      <c r="K33" s="38"/>
      <c r="L33" s="38"/>
      <c r="M33" s="38"/>
      <c r="N33" s="72"/>
    </row>
    <row r="34" spans="2:14" ht="18" customHeight="1">
      <c r="B34" s="72" t="s">
        <v>608</v>
      </c>
      <c r="C34" s="6" t="s">
        <v>276</v>
      </c>
      <c r="D34" s="7" t="s">
        <v>221</v>
      </c>
      <c r="E34" s="7" t="s">
        <v>26</v>
      </c>
      <c r="F34" s="7">
        <v>9314</v>
      </c>
      <c r="G34" s="39">
        <v>139710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139710</v>
      </c>
      <c r="N34" s="72" t="s">
        <v>425</v>
      </c>
    </row>
    <row r="35" spans="2:14" ht="18" customHeight="1">
      <c r="B35" s="72"/>
      <c r="C35" s="56" t="s">
        <v>104</v>
      </c>
      <c r="D35" s="7"/>
      <c r="E35" s="7"/>
      <c r="F35" s="7"/>
      <c r="G35" s="39"/>
      <c r="H35" s="38"/>
      <c r="I35" s="38"/>
      <c r="J35" s="38"/>
      <c r="K35" s="38"/>
      <c r="L35" s="38"/>
      <c r="M35" s="38"/>
      <c r="N35" s="72"/>
    </row>
    <row r="36" spans="2:14" ht="22.5" customHeight="1">
      <c r="B36" s="72" t="s">
        <v>609</v>
      </c>
      <c r="C36" s="6" t="s">
        <v>276</v>
      </c>
      <c r="D36" s="7" t="s">
        <v>221</v>
      </c>
      <c r="E36" s="7" t="s">
        <v>26</v>
      </c>
      <c r="F36" s="7">
        <v>1000</v>
      </c>
      <c r="G36" s="39">
        <v>15000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15000</v>
      </c>
      <c r="N36" s="72" t="s">
        <v>425</v>
      </c>
    </row>
    <row r="37" spans="2:14" ht="18" customHeight="1">
      <c r="B37" s="72"/>
      <c r="C37" s="56" t="s">
        <v>105</v>
      </c>
      <c r="D37" s="7"/>
      <c r="E37" s="7"/>
      <c r="F37" s="7"/>
      <c r="G37" s="39"/>
      <c r="H37" s="38"/>
      <c r="I37" s="38"/>
      <c r="J37" s="38"/>
      <c r="K37" s="38"/>
      <c r="L37" s="38"/>
      <c r="M37" s="38"/>
      <c r="N37" s="72"/>
    </row>
    <row r="38" spans="2:14" ht="33.75" customHeight="1">
      <c r="B38" s="72" t="s">
        <v>610</v>
      </c>
      <c r="C38" s="71" t="s">
        <v>274</v>
      </c>
      <c r="D38" s="7" t="s">
        <v>233</v>
      </c>
      <c r="E38" s="7" t="s">
        <v>27</v>
      </c>
      <c r="F38" s="7">
        <v>1</v>
      </c>
      <c r="G38" s="39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72" t="s">
        <v>321</v>
      </c>
    </row>
    <row r="39" spans="2:14" ht="23.25" customHeight="1">
      <c r="B39" s="72" t="s">
        <v>611</v>
      </c>
      <c r="C39" s="6" t="s">
        <v>276</v>
      </c>
      <c r="D39" s="7" t="s">
        <v>221</v>
      </c>
      <c r="E39" s="7" t="s">
        <v>26</v>
      </c>
      <c r="F39" s="7">
        <v>1621</v>
      </c>
      <c r="G39" s="39">
        <v>8105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8105</v>
      </c>
      <c r="N39" s="72" t="s">
        <v>425</v>
      </c>
    </row>
    <row r="40" spans="2:14" ht="18" customHeight="1">
      <c r="B40" s="72"/>
      <c r="C40" s="56" t="s">
        <v>115</v>
      </c>
      <c r="D40" s="7"/>
      <c r="E40" s="7"/>
      <c r="F40" s="7"/>
      <c r="G40" s="39"/>
      <c r="H40" s="38"/>
      <c r="I40" s="38"/>
      <c r="J40" s="38"/>
      <c r="K40" s="38"/>
      <c r="L40" s="38"/>
      <c r="M40" s="38"/>
      <c r="N40" s="72"/>
    </row>
    <row r="41" spans="2:14" ht="23.25" customHeight="1">
      <c r="B41" s="72" t="s">
        <v>612</v>
      </c>
      <c r="C41" s="6" t="s">
        <v>276</v>
      </c>
      <c r="D41" s="7" t="s">
        <v>221</v>
      </c>
      <c r="E41" s="7" t="s">
        <v>26</v>
      </c>
      <c r="F41" s="7">
        <v>400</v>
      </c>
      <c r="G41" s="39">
        <v>2000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2000</v>
      </c>
      <c r="N41" s="72" t="s">
        <v>425</v>
      </c>
    </row>
    <row r="42" spans="2:14" ht="18" customHeight="1">
      <c r="B42" s="72"/>
      <c r="C42" s="56" t="s">
        <v>106</v>
      </c>
      <c r="D42" s="7"/>
      <c r="E42" s="7"/>
      <c r="F42" s="7"/>
      <c r="G42" s="39"/>
      <c r="H42" s="38"/>
      <c r="I42" s="38"/>
      <c r="J42" s="38"/>
      <c r="K42" s="38"/>
      <c r="L42" s="38"/>
      <c r="M42" s="38"/>
      <c r="N42" s="72"/>
    </row>
    <row r="43" spans="2:14" ht="21.75" customHeight="1">
      <c r="B43" s="72" t="s">
        <v>613</v>
      </c>
      <c r="C43" s="6" t="s">
        <v>276</v>
      </c>
      <c r="D43" s="7" t="s">
        <v>221</v>
      </c>
      <c r="E43" s="7" t="s">
        <v>26</v>
      </c>
      <c r="F43" s="7">
        <v>5797</v>
      </c>
      <c r="G43" s="39">
        <v>86955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86955</v>
      </c>
      <c r="N43" s="72" t="s">
        <v>425</v>
      </c>
    </row>
    <row r="44" spans="2:14" ht="18" customHeight="1">
      <c r="B44" s="72"/>
      <c r="C44" s="56" t="s">
        <v>107</v>
      </c>
      <c r="D44" s="7"/>
      <c r="E44" s="7"/>
      <c r="F44" s="7"/>
      <c r="G44" s="39"/>
      <c r="H44" s="38"/>
      <c r="I44" s="38"/>
      <c r="J44" s="38"/>
      <c r="K44" s="38"/>
      <c r="L44" s="38"/>
      <c r="M44" s="38"/>
      <c r="N44" s="72"/>
    </row>
    <row r="45" spans="2:14" ht="36" customHeight="1">
      <c r="B45" s="72" t="s">
        <v>614</v>
      </c>
      <c r="C45" s="71" t="s">
        <v>275</v>
      </c>
      <c r="D45" s="7" t="s">
        <v>233</v>
      </c>
      <c r="E45" s="7" t="s">
        <v>27</v>
      </c>
      <c r="F45" s="7">
        <v>1</v>
      </c>
      <c r="G45" s="39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72" t="s">
        <v>321</v>
      </c>
    </row>
    <row r="46" spans="2:14" ht="18" customHeight="1">
      <c r="B46" s="72" t="s">
        <v>615</v>
      </c>
      <c r="C46" s="6" t="s">
        <v>276</v>
      </c>
      <c r="D46" s="7" t="s">
        <v>221</v>
      </c>
      <c r="E46" s="7" t="s">
        <v>26</v>
      </c>
      <c r="F46" s="7">
        <v>2233</v>
      </c>
      <c r="G46" s="39">
        <v>63000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63000</v>
      </c>
      <c r="N46" s="72" t="s">
        <v>425</v>
      </c>
    </row>
    <row r="47" spans="2:14" ht="24" customHeight="1">
      <c r="B47" s="72"/>
      <c r="C47" s="56" t="s">
        <v>108</v>
      </c>
      <c r="D47" s="7"/>
      <c r="E47" s="7"/>
      <c r="F47" s="7"/>
      <c r="G47" s="39"/>
      <c r="H47" s="38"/>
      <c r="I47" s="38"/>
      <c r="J47" s="38"/>
      <c r="K47" s="38"/>
      <c r="L47" s="38"/>
      <c r="M47" s="38"/>
      <c r="N47" s="72"/>
    </row>
    <row r="48" spans="2:14" ht="23.25" customHeight="1">
      <c r="B48" s="72" t="s">
        <v>616</v>
      </c>
      <c r="C48" s="6" t="s">
        <v>276</v>
      </c>
      <c r="D48" s="7" t="s">
        <v>221</v>
      </c>
      <c r="E48" s="7" t="s">
        <v>26</v>
      </c>
      <c r="F48" s="7">
        <v>7523</v>
      </c>
      <c r="G48" s="39">
        <v>112845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112845</v>
      </c>
      <c r="N48" s="72" t="s">
        <v>425</v>
      </c>
    </row>
    <row r="49" spans="2:14" ht="21.75" customHeight="1">
      <c r="B49" s="72"/>
      <c r="C49" s="56" t="s">
        <v>109</v>
      </c>
      <c r="D49" s="7"/>
      <c r="E49" s="7"/>
      <c r="F49" s="7"/>
      <c r="G49" s="39"/>
      <c r="H49" s="38"/>
      <c r="I49" s="38"/>
      <c r="J49" s="38"/>
      <c r="K49" s="38"/>
      <c r="L49" s="38"/>
      <c r="M49" s="38"/>
      <c r="N49" s="72"/>
    </row>
    <row r="50" spans="2:14" ht="35.25" customHeight="1">
      <c r="B50" s="72" t="s">
        <v>617</v>
      </c>
      <c r="C50" s="6" t="s">
        <v>277</v>
      </c>
      <c r="D50" s="7" t="s">
        <v>266</v>
      </c>
      <c r="E50" s="7" t="s">
        <v>27</v>
      </c>
      <c r="F50" s="41">
        <v>1</v>
      </c>
      <c r="G50" s="39">
        <f t="shared" ref="G50:G51" si="1">H50+I50+J50+K50+L50+M50</f>
        <v>90000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90000</v>
      </c>
      <c r="N50" s="72" t="s">
        <v>425</v>
      </c>
    </row>
    <row r="51" spans="2:14" ht="18" customHeight="1">
      <c r="B51" s="72" t="s">
        <v>618</v>
      </c>
      <c r="C51" s="6" t="s">
        <v>273</v>
      </c>
      <c r="D51" s="7" t="s">
        <v>266</v>
      </c>
      <c r="E51" s="7" t="s">
        <v>26</v>
      </c>
      <c r="F51" s="7">
        <v>3750</v>
      </c>
      <c r="G51" s="39">
        <f t="shared" si="1"/>
        <v>75340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75340</v>
      </c>
      <c r="N51" s="72" t="s">
        <v>425</v>
      </c>
    </row>
    <row r="52" spans="2:14" ht="37.5" customHeight="1">
      <c r="B52" s="72" t="s">
        <v>619</v>
      </c>
      <c r="C52" s="6" t="s">
        <v>1129</v>
      </c>
      <c r="D52" s="7" t="s">
        <v>221</v>
      </c>
      <c r="E52" s="7" t="s">
        <v>26</v>
      </c>
      <c r="F52" s="7">
        <v>1900</v>
      </c>
      <c r="G52" s="39">
        <f>H52+I52+J52+K52+L52+M52</f>
        <v>65000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65000</v>
      </c>
      <c r="N52" s="72" t="s">
        <v>425</v>
      </c>
    </row>
    <row r="53" spans="2:14" ht="18" customHeight="1">
      <c r="B53" s="72"/>
      <c r="C53" s="56" t="s">
        <v>110</v>
      </c>
      <c r="D53" s="7"/>
      <c r="E53" s="7"/>
      <c r="F53" s="7"/>
      <c r="G53" s="39"/>
      <c r="H53" s="38"/>
      <c r="I53" s="38"/>
      <c r="J53" s="38"/>
      <c r="K53" s="38"/>
      <c r="L53" s="38"/>
      <c r="M53" s="38"/>
      <c r="N53" s="72"/>
    </row>
    <row r="54" spans="2:14">
      <c r="B54" s="72" t="s">
        <v>620</v>
      </c>
      <c r="C54" s="6" t="s">
        <v>276</v>
      </c>
      <c r="D54" s="7" t="s">
        <v>221</v>
      </c>
      <c r="E54" s="7" t="s">
        <v>26</v>
      </c>
      <c r="F54" s="7">
        <v>2203</v>
      </c>
      <c r="G54" s="39">
        <v>33045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33045</v>
      </c>
      <c r="N54" s="72" t="s">
        <v>425</v>
      </c>
    </row>
    <row r="55" spans="2:14" ht="18" customHeight="1">
      <c r="B55" s="72"/>
      <c r="C55" s="56" t="s">
        <v>111</v>
      </c>
      <c r="D55" s="7"/>
      <c r="E55" s="7"/>
      <c r="F55" s="7"/>
      <c r="G55" s="39"/>
      <c r="H55" s="38"/>
      <c r="I55" s="38"/>
      <c r="J55" s="38"/>
      <c r="K55" s="38"/>
      <c r="L55" s="38"/>
      <c r="M55" s="38"/>
      <c r="N55" s="72"/>
    </row>
    <row r="56" spans="2:14" ht="49.5" customHeight="1">
      <c r="B56" s="72" t="s">
        <v>621</v>
      </c>
      <c r="C56" s="6" t="s">
        <v>349</v>
      </c>
      <c r="D56" s="7" t="s">
        <v>233</v>
      </c>
      <c r="E56" s="7" t="s">
        <v>27</v>
      </c>
      <c r="F56" s="7">
        <v>1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72" t="s">
        <v>321</v>
      </c>
    </row>
    <row r="57" spans="2:14" ht="38.25" customHeight="1">
      <c r="B57" s="72" t="s">
        <v>622</v>
      </c>
      <c r="C57" s="6" t="s">
        <v>350</v>
      </c>
      <c r="D57" s="7" t="s">
        <v>233</v>
      </c>
      <c r="E57" s="7" t="s">
        <v>27</v>
      </c>
      <c r="F57" s="7">
        <v>1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72" t="s">
        <v>321</v>
      </c>
    </row>
    <row r="58" spans="2:14" ht="35.25" customHeight="1">
      <c r="B58" s="72" t="s">
        <v>623</v>
      </c>
      <c r="C58" s="4" t="s">
        <v>273</v>
      </c>
      <c r="D58" s="7" t="s">
        <v>233</v>
      </c>
      <c r="E58" s="7" t="s">
        <v>26</v>
      </c>
      <c r="F58" s="58">
        <v>5000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72" t="s">
        <v>321</v>
      </c>
    </row>
    <row r="59" spans="2:14" ht="18" customHeight="1">
      <c r="B59" s="72" t="s">
        <v>624</v>
      </c>
      <c r="C59" s="6" t="s">
        <v>276</v>
      </c>
      <c r="D59" s="7" t="s">
        <v>221</v>
      </c>
      <c r="E59" s="7" t="s">
        <v>26</v>
      </c>
      <c r="F59" s="7">
        <v>15534</v>
      </c>
      <c r="G59" s="39">
        <v>233010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233010</v>
      </c>
      <c r="N59" s="72" t="s">
        <v>425</v>
      </c>
    </row>
    <row r="60" spans="2:14" ht="18" customHeight="1">
      <c r="B60" s="72"/>
      <c r="C60" s="56" t="s">
        <v>112</v>
      </c>
      <c r="D60" s="7"/>
      <c r="E60" s="7"/>
      <c r="F60" s="7"/>
      <c r="G60" s="39"/>
      <c r="H60" s="38"/>
      <c r="I60" s="38"/>
      <c r="J60" s="38"/>
      <c r="K60" s="38"/>
      <c r="L60" s="38"/>
      <c r="M60" s="38"/>
      <c r="N60" s="72"/>
    </row>
    <row r="61" spans="2:14" ht="18" customHeight="1">
      <c r="B61" s="72" t="s">
        <v>625</v>
      </c>
      <c r="C61" s="6" t="s">
        <v>276</v>
      </c>
      <c r="D61" s="7" t="s">
        <v>221</v>
      </c>
      <c r="E61" s="7" t="s">
        <v>26</v>
      </c>
      <c r="F61" s="7">
        <v>15161</v>
      </c>
      <c r="G61" s="39">
        <v>227415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227415</v>
      </c>
      <c r="N61" s="72" t="s">
        <v>425</v>
      </c>
    </row>
    <row r="62" spans="2:14" ht="18" customHeight="1">
      <c r="B62" s="72"/>
      <c r="C62" s="56" t="s">
        <v>113</v>
      </c>
      <c r="D62" s="7"/>
      <c r="E62" s="7"/>
      <c r="F62" s="7"/>
      <c r="G62" s="39"/>
      <c r="H62" s="38"/>
      <c r="I62" s="38"/>
      <c r="J62" s="38"/>
      <c r="K62" s="38"/>
      <c r="L62" s="38"/>
      <c r="M62" s="38"/>
      <c r="N62" s="72"/>
    </row>
    <row r="63" spans="2:14" ht="23.25" customHeight="1">
      <c r="B63" s="72" t="s">
        <v>626</v>
      </c>
      <c r="C63" s="6" t="s">
        <v>276</v>
      </c>
      <c r="D63" s="7" t="s">
        <v>221</v>
      </c>
      <c r="E63" s="7" t="s">
        <v>26</v>
      </c>
      <c r="F63" s="7">
        <v>3812</v>
      </c>
      <c r="G63" s="39">
        <v>19060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19060</v>
      </c>
      <c r="N63" s="72" t="s">
        <v>425</v>
      </c>
    </row>
    <row r="64" spans="2:14" ht="38.25" customHeight="1">
      <c r="B64" s="65" t="s">
        <v>424</v>
      </c>
      <c r="C64" s="66" t="s">
        <v>459</v>
      </c>
      <c r="D64" s="7"/>
      <c r="E64" s="7"/>
      <c r="F64" s="41"/>
      <c r="G64" s="39"/>
      <c r="H64" s="38"/>
      <c r="I64" s="38"/>
      <c r="J64" s="38"/>
      <c r="K64" s="38"/>
      <c r="L64" s="38"/>
      <c r="M64" s="38"/>
      <c r="N64" s="72"/>
    </row>
    <row r="65" spans="2:14" ht="24" customHeight="1">
      <c r="B65" s="72"/>
      <c r="C65" s="35" t="s">
        <v>128</v>
      </c>
      <c r="D65" s="7"/>
      <c r="E65" s="7"/>
      <c r="F65" s="7"/>
      <c r="G65" s="39"/>
      <c r="H65" s="38"/>
      <c r="I65" s="38"/>
      <c r="J65" s="38"/>
      <c r="K65" s="38"/>
      <c r="L65" s="38"/>
      <c r="M65" s="38"/>
      <c r="N65" s="72"/>
    </row>
    <row r="66" spans="2:14" ht="47.25">
      <c r="B66" s="72" t="s">
        <v>634</v>
      </c>
      <c r="C66" s="71" t="s">
        <v>315</v>
      </c>
      <c r="D66" s="7" t="s">
        <v>176</v>
      </c>
      <c r="E66" s="72" t="s">
        <v>26</v>
      </c>
      <c r="F66" s="72">
        <v>199</v>
      </c>
      <c r="G66" s="38">
        <f>H66+I66+J66+K66+L66+M66</f>
        <v>2985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2985</v>
      </c>
      <c r="N66" s="72" t="s">
        <v>425</v>
      </c>
    </row>
    <row r="67" spans="2:14" ht="31.5">
      <c r="B67" s="72" t="s">
        <v>635</v>
      </c>
      <c r="C67" s="71" t="s">
        <v>314</v>
      </c>
      <c r="D67" s="7" t="s">
        <v>176</v>
      </c>
      <c r="E67" s="72" t="s">
        <v>26</v>
      </c>
      <c r="F67" s="72">
        <v>230</v>
      </c>
      <c r="G67" s="38">
        <f t="shared" ref="G67:G80" si="2">H67+I67+J67+K67+L67+M67</f>
        <v>1150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1150</v>
      </c>
      <c r="N67" s="72" t="s">
        <v>425</v>
      </c>
    </row>
    <row r="68" spans="2:14" ht="36" customHeight="1">
      <c r="B68" s="72" t="s">
        <v>636</v>
      </c>
      <c r="C68" s="6" t="s">
        <v>316</v>
      </c>
      <c r="D68" s="7" t="s">
        <v>176</v>
      </c>
      <c r="E68" s="7" t="s">
        <v>27</v>
      </c>
      <c r="F68" s="41">
        <v>4</v>
      </c>
      <c r="G68" s="39">
        <f t="shared" si="2"/>
        <v>6000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6000</v>
      </c>
      <c r="N68" s="72" t="s">
        <v>425</v>
      </c>
    </row>
    <row r="69" spans="2:14">
      <c r="B69" s="72" t="s">
        <v>637</v>
      </c>
      <c r="C69" s="71" t="s">
        <v>343</v>
      </c>
      <c r="D69" s="72" t="s">
        <v>176</v>
      </c>
      <c r="E69" s="72" t="s">
        <v>27</v>
      </c>
      <c r="F69" s="72">
        <v>1</v>
      </c>
      <c r="G69" s="38">
        <f t="shared" si="2"/>
        <v>700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700</v>
      </c>
      <c r="N69" s="72" t="s">
        <v>425</v>
      </c>
    </row>
    <row r="70" spans="2:14" ht="31.5">
      <c r="B70" s="72" t="s">
        <v>638</v>
      </c>
      <c r="C70" s="71" t="s">
        <v>327</v>
      </c>
      <c r="D70" s="7" t="s">
        <v>176</v>
      </c>
      <c r="E70" s="7" t="s">
        <v>27</v>
      </c>
      <c r="F70" s="32">
        <v>1</v>
      </c>
      <c r="G70" s="38">
        <f t="shared" si="2"/>
        <v>3500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3500</v>
      </c>
      <c r="N70" s="72" t="s">
        <v>425</v>
      </c>
    </row>
    <row r="71" spans="2:14" ht="18" customHeight="1">
      <c r="B71" s="72" t="s">
        <v>639</v>
      </c>
      <c r="C71" s="6" t="s">
        <v>356</v>
      </c>
      <c r="D71" s="7" t="s">
        <v>176</v>
      </c>
      <c r="E71" s="7" t="s">
        <v>27</v>
      </c>
      <c r="F71" s="32">
        <v>1</v>
      </c>
      <c r="G71" s="39">
        <f>H71+I71+J71+K71+L71+M71</f>
        <v>500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500</v>
      </c>
      <c r="N71" s="72" t="s">
        <v>425</v>
      </c>
    </row>
    <row r="72" spans="2:14" ht="33" customHeight="1">
      <c r="B72" s="72" t="s">
        <v>640</v>
      </c>
      <c r="C72" s="71" t="s">
        <v>341</v>
      </c>
      <c r="D72" s="75" t="s">
        <v>592</v>
      </c>
      <c r="E72" s="72" t="s">
        <v>27</v>
      </c>
      <c r="F72" s="72">
        <v>1</v>
      </c>
      <c r="G72" s="38">
        <f t="shared" si="2"/>
        <v>500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500</v>
      </c>
      <c r="N72" s="72" t="s">
        <v>425</v>
      </c>
    </row>
    <row r="73" spans="2:14" ht="33.75" customHeight="1">
      <c r="B73" s="72" t="s">
        <v>691</v>
      </c>
      <c r="C73" s="71" t="s">
        <v>342</v>
      </c>
      <c r="D73" s="72" t="s">
        <v>271</v>
      </c>
      <c r="E73" s="72" t="s">
        <v>27</v>
      </c>
      <c r="F73" s="72">
        <v>1</v>
      </c>
      <c r="G73" s="38">
        <f t="shared" si="2"/>
        <v>1000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1000</v>
      </c>
      <c r="N73" s="72" t="s">
        <v>425</v>
      </c>
    </row>
    <row r="74" spans="2:14" ht="24" customHeight="1">
      <c r="B74" s="72"/>
      <c r="C74" s="35" t="s">
        <v>129</v>
      </c>
      <c r="D74" s="7"/>
      <c r="E74" s="7"/>
      <c r="F74" s="1"/>
      <c r="G74" s="38"/>
      <c r="H74" s="38"/>
      <c r="I74" s="38"/>
      <c r="J74" s="38"/>
      <c r="K74" s="38"/>
      <c r="L74" s="38"/>
      <c r="M74" s="38"/>
      <c r="N74" s="72"/>
    </row>
    <row r="75" spans="2:14" ht="18" customHeight="1">
      <c r="B75" s="72" t="s">
        <v>692</v>
      </c>
      <c r="C75" s="6" t="s">
        <v>402</v>
      </c>
      <c r="D75" s="7" t="s">
        <v>176</v>
      </c>
      <c r="E75" s="7" t="s">
        <v>27</v>
      </c>
      <c r="F75" s="32">
        <v>1</v>
      </c>
      <c r="G75" s="39">
        <f t="shared" ref="G75" si="3">H75+I75+J75+K75+L75+M75</f>
        <v>300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300</v>
      </c>
      <c r="N75" s="72" t="s">
        <v>425</v>
      </c>
    </row>
    <row r="76" spans="2:14" ht="40.5" customHeight="1">
      <c r="B76" s="72" t="s">
        <v>693</v>
      </c>
      <c r="C76" s="71" t="s">
        <v>313</v>
      </c>
      <c r="D76" s="7" t="s">
        <v>176</v>
      </c>
      <c r="E76" s="7" t="s">
        <v>27</v>
      </c>
      <c r="F76" s="32">
        <v>1</v>
      </c>
      <c r="G76" s="38">
        <f t="shared" si="2"/>
        <v>65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65</v>
      </c>
      <c r="N76" s="72" t="s">
        <v>425</v>
      </c>
    </row>
    <row r="77" spans="2:14" ht="40.5" customHeight="1">
      <c r="B77" s="72" t="s">
        <v>694</v>
      </c>
      <c r="C77" s="71" t="s">
        <v>318</v>
      </c>
      <c r="D77" s="7" t="s">
        <v>176</v>
      </c>
      <c r="E77" s="7" t="s">
        <v>26</v>
      </c>
      <c r="F77" s="32">
        <v>184</v>
      </c>
      <c r="G77" s="38">
        <f t="shared" si="2"/>
        <v>2760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2760</v>
      </c>
      <c r="N77" s="72" t="s">
        <v>425</v>
      </c>
    </row>
    <row r="78" spans="2:14" ht="18" customHeight="1">
      <c r="B78" s="72" t="s">
        <v>695</v>
      </c>
      <c r="C78" s="6" t="s">
        <v>324</v>
      </c>
      <c r="D78" s="7" t="s">
        <v>176</v>
      </c>
      <c r="E78" s="7" t="s">
        <v>27</v>
      </c>
      <c r="F78" s="32">
        <v>3</v>
      </c>
      <c r="G78" s="39">
        <f>H78+I78+J78+K78+L78+M78</f>
        <v>7500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7500</v>
      </c>
      <c r="N78" s="72" t="s">
        <v>425</v>
      </c>
    </row>
    <row r="79" spans="2:14">
      <c r="B79" s="72" t="s">
        <v>696</v>
      </c>
      <c r="C79" s="71" t="s">
        <v>319</v>
      </c>
      <c r="D79" s="7" t="s">
        <v>176</v>
      </c>
      <c r="E79" s="7" t="s">
        <v>27</v>
      </c>
      <c r="F79" s="32">
        <v>1</v>
      </c>
      <c r="G79" s="38">
        <f t="shared" si="2"/>
        <v>2000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2000</v>
      </c>
      <c r="N79" s="72" t="s">
        <v>425</v>
      </c>
    </row>
    <row r="80" spans="2:14">
      <c r="B80" s="72" t="s">
        <v>697</v>
      </c>
      <c r="C80" s="71" t="s">
        <v>326</v>
      </c>
      <c r="D80" s="7" t="s">
        <v>176</v>
      </c>
      <c r="E80" s="7" t="s">
        <v>27</v>
      </c>
      <c r="F80" s="32">
        <v>1</v>
      </c>
      <c r="G80" s="38">
        <f t="shared" si="2"/>
        <v>3500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3500</v>
      </c>
      <c r="N80" s="72" t="s">
        <v>425</v>
      </c>
    </row>
    <row r="81" spans="2:14" ht="32.25" customHeight="1">
      <c r="B81" s="72" t="s">
        <v>698</v>
      </c>
      <c r="C81" s="71" t="s">
        <v>12</v>
      </c>
      <c r="D81" s="75" t="s">
        <v>592</v>
      </c>
      <c r="E81" s="72" t="s">
        <v>27</v>
      </c>
      <c r="F81" s="72">
        <v>1</v>
      </c>
      <c r="G81" s="38">
        <f t="shared" ref="G81:G82" si="4">H81+I81+J81+K81+L81+M81</f>
        <v>500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500</v>
      </c>
      <c r="N81" s="72" t="s">
        <v>425</v>
      </c>
    </row>
    <row r="82" spans="2:14" ht="31.5">
      <c r="B82" s="72" t="s">
        <v>699</v>
      </c>
      <c r="C82" s="71" t="s">
        <v>346</v>
      </c>
      <c r="D82" s="7" t="s">
        <v>176</v>
      </c>
      <c r="E82" s="7" t="s">
        <v>27</v>
      </c>
      <c r="F82" s="32">
        <v>1</v>
      </c>
      <c r="G82" s="38">
        <f t="shared" si="4"/>
        <v>500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500</v>
      </c>
      <c r="N82" s="72" t="s">
        <v>425</v>
      </c>
    </row>
    <row r="83" spans="2:14" ht="20.25" customHeight="1">
      <c r="B83" s="72"/>
      <c r="C83" s="35" t="s">
        <v>334</v>
      </c>
      <c r="D83" s="7"/>
      <c r="E83" s="7"/>
      <c r="F83" s="32"/>
      <c r="G83" s="38"/>
      <c r="H83" s="38"/>
      <c r="I83" s="38"/>
      <c r="J83" s="38"/>
      <c r="K83" s="38"/>
      <c r="L83" s="38"/>
      <c r="M83" s="38"/>
      <c r="N83" s="72"/>
    </row>
    <row r="84" spans="2:14" ht="27" customHeight="1">
      <c r="B84" s="72" t="s">
        <v>700</v>
      </c>
      <c r="C84" s="71" t="s">
        <v>338</v>
      </c>
      <c r="D84" s="72" t="s">
        <v>176</v>
      </c>
      <c r="E84" s="72"/>
      <c r="F84" s="32">
        <v>1</v>
      </c>
      <c r="G84" s="38">
        <f t="shared" ref="G84" si="5">H84+I84+J84+K84+L84+M84</f>
        <v>1000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1000</v>
      </c>
      <c r="N84" s="72" t="s">
        <v>425</v>
      </c>
    </row>
    <row r="85" spans="2:14" ht="24.75" customHeight="1">
      <c r="B85" s="72"/>
      <c r="C85" s="35" t="s">
        <v>131</v>
      </c>
      <c r="D85" s="7"/>
      <c r="E85" s="7"/>
      <c r="F85" s="32"/>
      <c r="G85" s="38"/>
      <c r="H85" s="38"/>
      <c r="I85" s="38"/>
      <c r="J85" s="38"/>
      <c r="K85" s="38"/>
      <c r="L85" s="38"/>
      <c r="M85" s="38"/>
      <c r="N85" s="72"/>
    </row>
    <row r="86" spans="2:14" ht="18" customHeight="1">
      <c r="B86" s="72" t="s">
        <v>701</v>
      </c>
      <c r="C86" s="6" t="s">
        <v>324</v>
      </c>
      <c r="D86" s="7" t="s">
        <v>176</v>
      </c>
      <c r="E86" s="7" t="s">
        <v>27</v>
      </c>
      <c r="F86" s="32">
        <v>2</v>
      </c>
      <c r="G86" s="39">
        <f>H86+I86+J86+K86+L86+M86</f>
        <v>5000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5000</v>
      </c>
      <c r="N86" s="72" t="s">
        <v>425</v>
      </c>
    </row>
    <row r="87" spans="2:14">
      <c r="B87" s="72" t="s">
        <v>702</v>
      </c>
      <c r="C87" s="71" t="s">
        <v>167</v>
      </c>
      <c r="D87" s="7" t="s">
        <v>176</v>
      </c>
      <c r="E87" s="7" t="s">
        <v>27</v>
      </c>
      <c r="F87" s="32">
        <v>1</v>
      </c>
      <c r="G87" s="38">
        <f t="shared" ref="G87:G89" si="6">H87+I87+J87+K87+L87+M87</f>
        <v>156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156</v>
      </c>
      <c r="N87" s="72" t="s">
        <v>425</v>
      </c>
    </row>
    <row r="88" spans="2:14" ht="31.5">
      <c r="B88" s="72" t="s">
        <v>703</v>
      </c>
      <c r="C88" s="71" t="s">
        <v>344</v>
      </c>
      <c r="D88" s="72" t="s">
        <v>176</v>
      </c>
      <c r="E88" s="72" t="s">
        <v>27</v>
      </c>
      <c r="F88" s="72">
        <v>1</v>
      </c>
      <c r="G88" s="38">
        <f t="shared" si="6"/>
        <v>700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700</v>
      </c>
      <c r="N88" s="72" t="s">
        <v>425</v>
      </c>
    </row>
    <row r="89" spans="2:14" ht="24">
      <c r="B89" s="72" t="s">
        <v>704</v>
      </c>
      <c r="C89" s="71" t="s">
        <v>12</v>
      </c>
      <c r="D89" s="75" t="s">
        <v>592</v>
      </c>
      <c r="E89" s="72" t="s">
        <v>27</v>
      </c>
      <c r="F89" s="72">
        <v>1</v>
      </c>
      <c r="G89" s="38">
        <f t="shared" si="6"/>
        <v>500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500</v>
      </c>
      <c r="N89" s="72" t="s">
        <v>425</v>
      </c>
    </row>
    <row r="90" spans="2:14" ht="42.75" customHeight="1">
      <c r="B90" s="72" t="s">
        <v>705</v>
      </c>
      <c r="C90" s="71" t="s">
        <v>312</v>
      </c>
      <c r="D90" s="7" t="s">
        <v>176</v>
      </c>
      <c r="E90" s="7" t="s">
        <v>26</v>
      </c>
      <c r="F90" s="32">
        <v>162</v>
      </c>
      <c r="G90" s="38">
        <f>H90+I90+J90+K90+L90+M90</f>
        <v>275.39999999999998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275.39999999999998</v>
      </c>
      <c r="N90" s="72" t="s">
        <v>425</v>
      </c>
    </row>
    <row r="91" spans="2:14" ht="24" customHeight="1">
      <c r="B91" s="72"/>
      <c r="C91" s="35" t="s">
        <v>132</v>
      </c>
      <c r="D91" s="7"/>
      <c r="E91" s="7"/>
      <c r="F91" s="32"/>
      <c r="G91" s="38"/>
      <c r="H91" s="38"/>
      <c r="I91" s="38"/>
      <c r="J91" s="38"/>
      <c r="K91" s="38"/>
      <c r="L91" s="38"/>
      <c r="M91" s="38"/>
      <c r="N91" s="72"/>
    </row>
    <row r="92" spans="2:14" ht="18" customHeight="1">
      <c r="B92" s="72" t="s">
        <v>706</v>
      </c>
      <c r="C92" s="6" t="s">
        <v>306</v>
      </c>
      <c r="D92" s="7" t="s">
        <v>176</v>
      </c>
      <c r="E92" s="7" t="s">
        <v>27</v>
      </c>
      <c r="F92" s="32">
        <v>1</v>
      </c>
      <c r="G92" s="38">
        <f t="shared" ref="G92:G375" si="7">H92+I92+J92+K92+L92+M92</f>
        <v>230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230</v>
      </c>
      <c r="N92" s="72" t="s">
        <v>425</v>
      </c>
    </row>
    <row r="93" spans="2:14" ht="18" customHeight="1">
      <c r="B93" s="72" t="s">
        <v>707</v>
      </c>
      <c r="C93" s="6" t="s">
        <v>441</v>
      </c>
      <c r="D93" s="7" t="s">
        <v>176</v>
      </c>
      <c r="E93" s="7" t="s">
        <v>27</v>
      </c>
      <c r="F93" s="32">
        <v>1</v>
      </c>
      <c r="G93" s="77">
        <v>2617.038</v>
      </c>
      <c r="H93" s="62">
        <f>G93</f>
        <v>2617.038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72" t="s">
        <v>419</v>
      </c>
    </row>
    <row r="94" spans="2:14">
      <c r="B94" s="72" t="s">
        <v>708</v>
      </c>
      <c r="C94" s="71" t="s">
        <v>167</v>
      </c>
      <c r="D94" s="7" t="s">
        <v>176</v>
      </c>
      <c r="E94" s="7" t="s">
        <v>27</v>
      </c>
      <c r="F94" s="32">
        <v>1</v>
      </c>
      <c r="G94" s="38">
        <f t="shared" ref="G94:G95" si="8">H94+I94+J94+K94+L94+M94</f>
        <v>156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156</v>
      </c>
      <c r="N94" s="72" t="s">
        <v>425</v>
      </c>
    </row>
    <row r="95" spans="2:14" ht="31.5">
      <c r="B95" s="72" t="s">
        <v>709</v>
      </c>
      <c r="C95" s="71" t="s">
        <v>345</v>
      </c>
      <c r="D95" s="72" t="s">
        <v>176</v>
      </c>
      <c r="E95" s="72" t="s">
        <v>27</v>
      </c>
      <c r="F95" s="72">
        <v>1</v>
      </c>
      <c r="G95" s="38">
        <f t="shared" si="8"/>
        <v>700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700</v>
      </c>
      <c r="N95" s="72" t="s">
        <v>425</v>
      </c>
    </row>
    <row r="96" spans="2:14" ht="41.25" customHeight="1">
      <c r="B96" s="72" t="s">
        <v>710</v>
      </c>
      <c r="C96" s="71" t="s">
        <v>311</v>
      </c>
      <c r="D96" s="7" t="s">
        <v>176</v>
      </c>
      <c r="E96" s="7" t="s">
        <v>26</v>
      </c>
      <c r="F96" s="32">
        <v>204</v>
      </c>
      <c r="G96" s="38">
        <f t="shared" si="7"/>
        <v>346.8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346.8</v>
      </c>
      <c r="N96" s="72" t="s">
        <v>425</v>
      </c>
    </row>
    <row r="97" spans="2:14" ht="29.25" customHeight="1">
      <c r="B97" s="72" t="s">
        <v>711</v>
      </c>
      <c r="C97" s="71" t="s">
        <v>310</v>
      </c>
      <c r="D97" s="7" t="s">
        <v>176</v>
      </c>
      <c r="E97" s="7" t="s">
        <v>26</v>
      </c>
      <c r="F97" s="32">
        <v>160</v>
      </c>
      <c r="G97" s="38">
        <f t="shared" si="7"/>
        <v>272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272</v>
      </c>
      <c r="N97" s="72" t="s">
        <v>425</v>
      </c>
    </row>
    <row r="98" spans="2:14" ht="39.75" customHeight="1">
      <c r="B98" s="72" t="s">
        <v>712</v>
      </c>
      <c r="C98" s="71" t="s">
        <v>442</v>
      </c>
      <c r="D98" s="7" t="s">
        <v>176</v>
      </c>
      <c r="E98" s="7" t="s">
        <v>26</v>
      </c>
      <c r="F98" s="32">
        <v>157</v>
      </c>
      <c r="G98" s="62">
        <v>1525.806</v>
      </c>
      <c r="H98" s="62">
        <f>G98</f>
        <v>1525.806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72" t="s">
        <v>419</v>
      </c>
    </row>
    <row r="99" spans="2:14" ht="27" customHeight="1">
      <c r="B99" s="72" t="s">
        <v>713</v>
      </c>
      <c r="C99" s="71" t="s">
        <v>309</v>
      </c>
      <c r="D99" s="7" t="s">
        <v>176</v>
      </c>
      <c r="E99" s="7" t="s">
        <v>26</v>
      </c>
      <c r="F99" s="32">
        <v>107</v>
      </c>
      <c r="G99" s="38">
        <f t="shared" si="7"/>
        <v>181.9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181.9</v>
      </c>
      <c r="N99" s="72" t="s">
        <v>425</v>
      </c>
    </row>
    <row r="100" spans="2:14" ht="24" customHeight="1">
      <c r="B100" s="72"/>
      <c r="C100" s="35" t="s">
        <v>133</v>
      </c>
      <c r="D100" s="7"/>
      <c r="E100" s="7"/>
      <c r="F100" s="32"/>
      <c r="G100" s="38"/>
      <c r="H100" s="38"/>
      <c r="I100" s="38"/>
      <c r="J100" s="38"/>
      <c r="K100" s="38"/>
      <c r="L100" s="38"/>
      <c r="M100" s="38"/>
      <c r="N100" s="72"/>
    </row>
    <row r="101" spans="2:14" ht="18" customHeight="1">
      <c r="B101" s="72" t="s">
        <v>714</v>
      </c>
      <c r="C101" s="6" t="s">
        <v>282</v>
      </c>
      <c r="D101" s="7" t="s">
        <v>176</v>
      </c>
      <c r="E101" s="7" t="s">
        <v>27</v>
      </c>
      <c r="F101" s="32">
        <v>1</v>
      </c>
      <c r="G101" s="38">
        <f t="shared" si="7"/>
        <v>220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220</v>
      </c>
      <c r="N101" s="72" t="s">
        <v>425</v>
      </c>
    </row>
    <row r="102" spans="2:14" ht="18" customHeight="1">
      <c r="B102" s="72" t="s">
        <v>715</v>
      </c>
      <c r="C102" s="6" t="s">
        <v>324</v>
      </c>
      <c r="D102" s="7" t="s">
        <v>176</v>
      </c>
      <c r="E102" s="7" t="s">
        <v>27</v>
      </c>
      <c r="F102" s="32">
        <v>2</v>
      </c>
      <c r="G102" s="39">
        <f>H102+I102+J102+K102+L102+M102</f>
        <v>5000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5000</v>
      </c>
      <c r="N102" s="72" t="s">
        <v>425</v>
      </c>
    </row>
    <row r="103" spans="2:14" ht="24">
      <c r="B103" s="72" t="s">
        <v>716</v>
      </c>
      <c r="C103" s="71" t="s">
        <v>12</v>
      </c>
      <c r="D103" s="75" t="s">
        <v>592</v>
      </c>
      <c r="E103" s="72" t="s">
        <v>27</v>
      </c>
      <c r="F103" s="72">
        <v>1</v>
      </c>
      <c r="G103" s="38">
        <f t="shared" ref="G103" si="9">H103+I103+J103+K103+L103+M103</f>
        <v>500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500</v>
      </c>
      <c r="N103" s="72" t="s">
        <v>425</v>
      </c>
    </row>
    <row r="104" spans="2:14" ht="37.5" customHeight="1">
      <c r="B104" s="72" t="s">
        <v>717</v>
      </c>
      <c r="C104" s="71" t="s">
        <v>308</v>
      </c>
      <c r="D104" s="7" t="s">
        <v>176</v>
      </c>
      <c r="E104" s="7" t="s">
        <v>26</v>
      </c>
      <c r="F104" s="32">
        <v>172</v>
      </c>
      <c r="G104" s="38">
        <f t="shared" si="7"/>
        <v>292.39999999999998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292.39999999999998</v>
      </c>
      <c r="N104" s="72" t="s">
        <v>425</v>
      </c>
    </row>
    <row r="105" spans="2:14" ht="35.25" customHeight="1">
      <c r="B105" s="72" t="s">
        <v>718</v>
      </c>
      <c r="C105" s="71" t="s">
        <v>307</v>
      </c>
      <c r="D105" s="7" t="s">
        <v>176</v>
      </c>
      <c r="E105" s="7" t="s">
        <v>26</v>
      </c>
      <c r="F105" s="32">
        <v>71</v>
      </c>
      <c r="G105" s="38">
        <f t="shared" si="7"/>
        <v>120.7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120.7</v>
      </c>
      <c r="N105" s="72" t="s">
        <v>425</v>
      </c>
    </row>
    <row r="106" spans="2:14" ht="18" customHeight="1">
      <c r="B106" s="72"/>
      <c r="C106" s="35" t="s">
        <v>134</v>
      </c>
      <c r="D106" s="7"/>
      <c r="E106" s="7"/>
      <c r="F106" s="32"/>
      <c r="G106" s="38"/>
      <c r="H106" s="38"/>
      <c r="I106" s="38"/>
      <c r="J106" s="38"/>
      <c r="K106" s="38"/>
      <c r="L106" s="38"/>
      <c r="M106" s="38"/>
      <c r="N106" s="72"/>
    </row>
    <row r="107" spans="2:14" ht="41.25" customHeight="1">
      <c r="B107" s="72" t="s">
        <v>719</v>
      </c>
      <c r="C107" s="91" t="s">
        <v>1128</v>
      </c>
      <c r="D107" s="7" t="s">
        <v>176</v>
      </c>
      <c r="E107" s="7"/>
      <c r="F107" s="32">
        <v>198</v>
      </c>
      <c r="G107" s="38">
        <f t="shared" si="7"/>
        <v>336.6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336.6</v>
      </c>
      <c r="N107" s="72" t="s">
        <v>425</v>
      </c>
    </row>
    <row r="108" spans="2:14">
      <c r="B108" s="72" t="s">
        <v>720</v>
      </c>
      <c r="C108" s="71" t="s">
        <v>339</v>
      </c>
      <c r="D108" s="72" t="s">
        <v>176</v>
      </c>
      <c r="E108" s="72"/>
      <c r="F108" s="32">
        <v>1</v>
      </c>
      <c r="G108" s="38">
        <f t="shared" si="7"/>
        <v>1000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1000</v>
      </c>
      <c r="N108" s="72" t="s">
        <v>425</v>
      </c>
    </row>
    <row r="109" spans="2:14" ht="22.5" customHeight="1">
      <c r="B109" s="72"/>
      <c r="C109" s="35" t="s">
        <v>135</v>
      </c>
      <c r="D109" s="7"/>
      <c r="E109" s="7"/>
      <c r="F109" s="32"/>
      <c r="G109" s="38"/>
      <c r="H109" s="38"/>
      <c r="I109" s="38"/>
      <c r="J109" s="38"/>
      <c r="K109" s="38"/>
      <c r="L109" s="38"/>
      <c r="M109" s="38"/>
      <c r="N109" s="72"/>
    </row>
    <row r="110" spans="2:14" ht="18" customHeight="1">
      <c r="B110" s="72" t="s">
        <v>721</v>
      </c>
      <c r="C110" s="6" t="s">
        <v>306</v>
      </c>
      <c r="D110" s="7" t="s">
        <v>176</v>
      </c>
      <c r="E110" s="7" t="s">
        <v>27</v>
      </c>
      <c r="F110" s="32">
        <v>1</v>
      </c>
      <c r="G110" s="38">
        <f t="shared" si="7"/>
        <v>95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95</v>
      </c>
      <c r="N110" s="72" t="s">
        <v>425</v>
      </c>
    </row>
    <row r="111" spans="2:14" ht="18" customHeight="1">
      <c r="B111" s="72" t="s">
        <v>722</v>
      </c>
      <c r="C111" s="71" t="s">
        <v>322</v>
      </c>
      <c r="D111" s="7" t="s">
        <v>176</v>
      </c>
      <c r="E111" s="7" t="s">
        <v>27</v>
      </c>
      <c r="F111" s="32">
        <v>1</v>
      </c>
      <c r="G111" s="39">
        <f t="shared" si="7"/>
        <v>1500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1500</v>
      </c>
      <c r="N111" s="72" t="s">
        <v>425</v>
      </c>
    </row>
    <row r="112" spans="2:14" ht="18" customHeight="1">
      <c r="B112" s="72" t="s">
        <v>723</v>
      </c>
      <c r="C112" s="6" t="s">
        <v>324</v>
      </c>
      <c r="D112" s="7" t="s">
        <v>176</v>
      </c>
      <c r="E112" s="7" t="s">
        <v>27</v>
      </c>
      <c r="F112" s="32">
        <v>3</v>
      </c>
      <c r="G112" s="39">
        <f t="shared" si="7"/>
        <v>7500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7500</v>
      </c>
      <c r="N112" s="72" t="s">
        <v>425</v>
      </c>
    </row>
    <row r="113" spans="2:14">
      <c r="B113" s="72" t="s">
        <v>724</v>
      </c>
      <c r="C113" s="71" t="s">
        <v>167</v>
      </c>
      <c r="D113" s="7" t="s">
        <v>176</v>
      </c>
      <c r="E113" s="7" t="s">
        <v>27</v>
      </c>
      <c r="F113" s="32">
        <v>1</v>
      </c>
      <c r="G113" s="38">
        <f t="shared" si="7"/>
        <v>156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156</v>
      </c>
      <c r="N113" s="72" t="s">
        <v>425</v>
      </c>
    </row>
    <row r="114" spans="2:14">
      <c r="B114" s="72" t="s">
        <v>725</v>
      </c>
      <c r="C114" s="71" t="s">
        <v>326</v>
      </c>
      <c r="D114" s="7" t="s">
        <v>176</v>
      </c>
      <c r="E114" s="7" t="s">
        <v>27</v>
      </c>
      <c r="F114" s="32">
        <v>1</v>
      </c>
      <c r="G114" s="38">
        <f t="shared" si="7"/>
        <v>3500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3500</v>
      </c>
      <c r="N114" s="72" t="s">
        <v>425</v>
      </c>
    </row>
    <row r="115" spans="2:14" ht="24">
      <c r="B115" s="72" t="s">
        <v>726</v>
      </c>
      <c r="C115" s="71" t="s">
        <v>12</v>
      </c>
      <c r="D115" s="75" t="s">
        <v>592</v>
      </c>
      <c r="E115" s="72" t="s">
        <v>27</v>
      </c>
      <c r="F115" s="72">
        <v>1</v>
      </c>
      <c r="G115" s="38">
        <f t="shared" ref="G115" si="10">H115+I115+J115+K115+L115+M115</f>
        <v>500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v>500</v>
      </c>
      <c r="N115" s="72" t="s">
        <v>425</v>
      </c>
    </row>
    <row r="116" spans="2:14" ht="39.75" customHeight="1">
      <c r="B116" s="72" t="s">
        <v>727</v>
      </c>
      <c r="C116" s="71" t="s">
        <v>305</v>
      </c>
      <c r="D116" s="7" t="s">
        <v>176</v>
      </c>
      <c r="E116" s="7" t="s">
        <v>26</v>
      </c>
      <c r="F116" s="32">
        <v>530</v>
      </c>
      <c r="G116" s="38">
        <f t="shared" si="7"/>
        <v>901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38">
        <v>901</v>
      </c>
      <c r="N116" s="72" t="s">
        <v>425</v>
      </c>
    </row>
    <row r="117" spans="2:14" ht="39.75" customHeight="1">
      <c r="B117" s="72" t="s">
        <v>728</v>
      </c>
      <c r="C117" s="71" t="s">
        <v>304</v>
      </c>
      <c r="D117" s="7" t="s">
        <v>176</v>
      </c>
      <c r="E117" s="7" t="s">
        <v>26</v>
      </c>
      <c r="F117" s="32">
        <v>480</v>
      </c>
      <c r="G117" s="38">
        <f t="shared" si="7"/>
        <v>816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816</v>
      </c>
      <c r="N117" s="72" t="s">
        <v>425</v>
      </c>
    </row>
    <row r="118" spans="2:14" ht="41.25" customHeight="1">
      <c r="B118" s="72" t="s">
        <v>729</v>
      </c>
      <c r="C118" s="92" t="s">
        <v>1131</v>
      </c>
      <c r="D118" s="7" t="s">
        <v>176</v>
      </c>
      <c r="E118" s="7" t="s">
        <v>26</v>
      </c>
      <c r="F118" s="32">
        <v>35</v>
      </c>
      <c r="G118" s="38">
        <f t="shared" si="7"/>
        <v>59.5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8">
        <v>59.5</v>
      </c>
      <c r="N118" s="72" t="s">
        <v>425</v>
      </c>
    </row>
    <row r="119" spans="2:14" ht="41.25" customHeight="1">
      <c r="B119" s="72" t="s">
        <v>730</v>
      </c>
      <c r="C119" s="71" t="s">
        <v>303</v>
      </c>
      <c r="D119" s="7" t="s">
        <v>176</v>
      </c>
      <c r="E119" s="7" t="s">
        <v>26</v>
      </c>
      <c r="F119" s="32">
        <v>71</v>
      </c>
      <c r="G119" s="38">
        <f t="shared" si="7"/>
        <v>120.7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120.7</v>
      </c>
      <c r="N119" s="72" t="s">
        <v>425</v>
      </c>
    </row>
    <row r="120" spans="2:14" ht="30.75" customHeight="1">
      <c r="B120" s="72" t="s">
        <v>731</v>
      </c>
      <c r="C120" s="71" t="s">
        <v>302</v>
      </c>
      <c r="D120" s="7" t="s">
        <v>176</v>
      </c>
      <c r="E120" s="7" t="s">
        <v>26</v>
      </c>
      <c r="F120" s="32">
        <v>327</v>
      </c>
      <c r="G120" s="38">
        <f t="shared" si="7"/>
        <v>555.9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555.9</v>
      </c>
      <c r="N120" s="72" t="s">
        <v>425</v>
      </c>
    </row>
    <row r="121" spans="2:14" ht="43.5" customHeight="1">
      <c r="B121" s="72" t="s">
        <v>732</v>
      </c>
      <c r="C121" s="71" t="s">
        <v>28</v>
      </c>
      <c r="D121" s="7" t="s">
        <v>176</v>
      </c>
      <c r="E121" s="7" t="s">
        <v>26</v>
      </c>
      <c r="F121" s="32">
        <v>256</v>
      </c>
      <c r="G121" s="38">
        <f t="shared" si="7"/>
        <v>435.2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435.2</v>
      </c>
      <c r="N121" s="72" t="s">
        <v>425</v>
      </c>
    </row>
    <row r="122" spans="2:14" ht="22.5" customHeight="1">
      <c r="B122" s="72"/>
      <c r="C122" s="35" t="s">
        <v>136</v>
      </c>
      <c r="D122" s="7"/>
      <c r="E122" s="7"/>
      <c r="F122" s="32"/>
      <c r="G122" s="38"/>
      <c r="H122" s="38"/>
      <c r="I122" s="38"/>
      <c r="J122" s="38"/>
      <c r="K122" s="38"/>
      <c r="L122" s="38"/>
      <c r="M122" s="38"/>
      <c r="N122" s="72"/>
    </row>
    <row r="123" spans="2:14" ht="18" customHeight="1">
      <c r="B123" s="72" t="s">
        <v>733</v>
      </c>
      <c r="C123" s="6" t="s">
        <v>282</v>
      </c>
      <c r="D123" s="7" t="s">
        <v>176</v>
      </c>
      <c r="E123" s="7" t="s">
        <v>27</v>
      </c>
      <c r="F123" s="32">
        <v>1</v>
      </c>
      <c r="G123" s="38">
        <f t="shared" si="7"/>
        <v>320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320</v>
      </c>
      <c r="N123" s="72" t="s">
        <v>425</v>
      </c>
    </row>
    <row r="124" spans="2:14">
      <c r="B124" s="72" t="s">
        <v>734</v>
      </c>
      <c r="C124" s="71" t="s">
        <v>167</v>
      </c>
      <c r="D124" s="7" t="s">
        <v>176</v>
      </c>
      <c r="E124" s="7" t="s">
        <v>27</v>
      </c>
      <c r="F124" s="32">
        <v>1</v>
      </c>
      <c r="G124" s="38">
        <f t="shared" si="7"/>
        <v>156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156</v>
      </c>
      <c r="N124" s="72" t="s">
        <v>425</v>
      </c>
    </row>
    <row r="125" spans="2:14" ht="24">
      <c r="B125" s="72" t="s">
        <v>735</v>
      </c>
      <c r="C125" s="71" t="s">
        <v>443</v>
      </c>
      <c r="D125" s="75" t="s">
        <v>592</v>
      </c>
      <c r="E125" s="72" t="s">
        <v>27</v>
      </c>
      <c r="F125" s="72">
        <v>1</v>
      </c>
      <c r="G125" s="38">
        <f t="shared" si="7"/>
        <v>500</v>
      </c>
      <c r="H125" s="38">
        <v>500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72" t="s">
        <v>419</v>
      </c>
    </row>
    <row r="126" spans="2:14" ht="21" customHeight="1">
      <c r="B126" s="72" t="s">
        <v>736</v>
      </c>
      <c r="C126" s="71" t="s">
        <v>301</v>
      </c>
      <c r="D126" s="7" t="s">
        <v>176</v>
      </c>
      <c r="E126" s="7" t="s">
        <v>26</v>
      </c>
      <c r="F126" s="32">
        <v>420</v>
      </c>
      <c r="G126" s="38">
        <f t="shared" si="7"/>
        <v>714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38">
        <v>714</v>
      </c>
      <c r="N126" s="72" t="s">
        <v>425</v>
      </c>
    </row>
    <row r="127" spans="2:14" ht="18" customHeight="1">
      <c r="B127" s="72" t="s">
        <v>738</v>
      </c>
      <c r="C127" s="71" t="s">
        <v>300</v>
      </c>
      <c r="D127" s="7" t="s">
        <v>176</v>
      </c>
      <c r="E127" s="7" t="s">
        <v>26</v>
      </c>
      <c r="F127" s="32">
        <v>220</v>
      </c>
      <c r="G127" s="38">
        <f t="shared" si="7"/>
        <v>374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374</v>
      </c>
      <c r="N127" s="72" t="s">
        <v>425</v>
      </c>
    </row>
    <row r="128" spans="2:14" ht="18" customHeight="1">
      <c r="B128" s="72" t="s">
        <v>737</v>
      </c>
      <c r="C128" s="71" t="s">
        <v>299</v>
      </c>
      <c r="D128" s="7" t="s">
        <v>176</v>
      </c>
      <c r="E128" s="7" t="s">
        <v>26</v>
      </c>
      <c r="F128" s="32">
        <v>205</v>
      </c>
      <c r="G128" s="38">
        <f t="shared" si="7"/>
        <v>348.5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38">
        <v>348.5</v>
      </c>
      <c r="N128" s="72" t="s">
        <v>425</v>
      </c>
    </row>
    <row r="129" spans="2:14" ht="18" customHeight="1">
      <c r="B129" s="72" t="s">
        <v>739</v>
      </c>
      <c r="C129" s="71" t="s">
        <v>298</v>
      </c>
      <c r="D129" s="7" t="s">
        <v>176</v>
      </c>
      <c r="E129" s="7" t="s">
        <v>26</v>
      </c>
      <c r="F129" s="32">
        <v>90</v>
      </c>
      <c r="G129" s="38">
        <f t="shared" si="7"/>
        <v>153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153</v>
      </c>
      <c r="N129" s="72" t="s">
        <v>425</v>
      </c>
    </row>
    <row r="130" spans="2:14" ht="18" customHeight="1">
      <c r="B130" s="72" t="s">
        <v>740</v>
      </c>
      <c r="C130" s="71" t="s">
        <v>297</v>
      </c>
      <c r="D130" s="7" t="s">
        <v>176</v>
      </c>
      <c r="E130" s="7" t="s">
        <v>26</v>
      </c>
      <c r="F130" s="32">
        <v>300</v>
      </c>
      <c r="G130" s="38">
        <f t="shared" si="7"/>
        <v>510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510</v>
      </c>
      <c r="N130" s="72" t="s">
        <v>425</v>
      </c>
    </row>
    <row r="131" spans="2:14" ht="39.75" customHeight="1">
      <c r="B131" s="72" t="s">
        <v>741</v>
      </c>
      <c r="C131" s="71" t="s">
        <v>296</v>
      </c>
      <c r="D131" s="7" t="s">
        <v>176</v>
      </c>
      <c r="E131" s="7" t="s">
        <v>26</v>
      </c>
      <c r="F131" s="32">
        <v>490</v>
      </c>
      <c r="G131" s="38">
        <f t="shared" si="7"/>
        <v>833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833</v>
      </c>
      <c r="N131" s="72" t="s">
        <v>425</v>
      </c>
    </row>
    <row r="132" spans="2:14" ht="41.25" customHeight="1">
      <c r="B132" s="72" t="s">
        <v>742</v>
      </c>
      <c r="C132" s="71" t="s">
        <v>295</v>
      </c>
      <c r="D132" s="7" t="s">
        <v>176</v>
      </c>
      <c r="E132" s="7" t="s">
        <v>26</v>
      </c>
      <c r="F132" s="32">
        <v>85</v>
      </c>
      <c r="G132" s="38">
        <f t="shared" si="7"/>
        <v>144.5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144.5</v>
      </c>
      <c r="N132" s="72" t="s">
        <v>425</v>
      </c>
    </row>
    <row r="133" spans="2:14" ht="33" customHeight="1">
      <c r="B133" s="72" t="s">
        <v>743</v>
      </c>
      <c r="C133" s="71" t="s">
        <v>294</v>
      </c>
      <c r="D133" s="7" t="s">
        <v>176</v>
      </c>
      <c r="E133" s="7" t="s">
        <v>26</v>
      </c>
      <c r="F133" s="32">
        <v>65</v>
      </c>
      <c r="G133" s="38">
        <f t="shared" si="7"/>
        <v>110.5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110.5</v>
      </c>
      <c r="N133" s="72" t="s">
        <v>425</v>
      </c>
    </row>
    <row r="134" spans="2:14" ht="22.5" customHeight="1">
      <c r="B134" s="72" t="s">
        <v>744</v>
      </c>
      <c r="C134" s="71" t="s">
        <v>472</v>
      </c>
      <c r="D134" s="7" t="s">
        <v>471</v>
      </c>
      <c r="E134" s="7" t="s">
        <v>26</v>
      </c>
      <c r="F134" s="32">
        <v>313</v>
      </c>
      <c r="G134" s="62">
        <v>2644.7559999999999</v>
      </c>
      <c r="H134" s="62">
        <f>G134</f>
        <v>2644.7559999999999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72" t="s">
        <v>425</v>
      </c>
    </row>
    <row r="135" spans="2:14" ht="39.75" customHeight="1">
      <c r="B135" s="72" t="s">
        <v>745</v>
      </c>
      <c r="C135" s="71" t="s">
        <v>473</v>
      </c>
      <c r="D135" s="7" t="s">
        <v>471</v>
      </c>
      <c r="E135" s="7" t="s">
        <v>26</v>
      </c>
      <c r="F135" s="32">
        <v>380</v>
      </c>
      <c r="G135" s="62">
        <v>3113.38</v>
      </c>
      <c r="H135" s="62">
        <f>G135</f>
        <v>3113.38</v>
      </c>
      <c r="I135" s="38">
        <v>0</v>
      </c>
      <c r="J135" s="38">
        <v>0</v>
      </c>
      <c r="K135" s="38">
        <v>0</v>
      </c>
      <c r="L135" s="38">
        <v>0</v>
      </c>
      <c r="M135" s="38">
        <v>0</v>
      </c>
      <c r="N135" s="72" t="s">
        <v>425</v>
      </c>
    </row>
    <row r="136" spans="2:14" ht="27.75" customHeight="1">
      <c r="B136" s="72"/>
      <c r="C136" s="35" t="s">
        <v>137</v>
      </c>
      <c r="D136" s="7"/>
      <c r="E136" s="7"/>
      <c r="F136" s="32"/>
      <c r="G136" s="38"/>
      <c r="H136" s="38"/>
      <c r="I136" s="38"/>
      <c r="J136" s="38"/>
      <c r="K136" s="38"/>
      <c r="L136" s="38"/>
      <c r="M136" s="38"/>
      <c r="N136" s="72"/>
    </row>
    <row r="137" spans="2:14" ht="18" customHeight="1">
      <c r="B137" s="72" t="s">
        <v>746</v>
      </c>
      <c r="C137" s="6" t="s">
        <v>282</v>
      </c>
      <c r="D137" s="7" t="s">
        <v>176</v>
      </c>
      <c r="E137" s="7" t="s">
        <v>27</v>
      </c>
      <c r="F137" s="32">
        <v>1</v>
      </c>
      <c r="G137" s="38">
        <f t="shared" si="7"/>
        <v>88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38">
        <v>88</v>
      </c>
      <c r="N137" s="72" t="s">
        <v>425</v>
      </c>
    </row>
    <row r="138" spans="2:14" ht="18" customHeight="1">
      <c r="B138" s="72" t="s">
        <v>747</v>
      </c>
      <c r="C138" s="6" t="s">
        <v>324</v>
      </c>
      <c r="D138" s="7" t="s">
        <v>176</v>
      </c>
      <c r="E138" s="7" t="s">
        <v>27</v>
      </c>
      <c r="F138" s="32">
        <v>4</v>
      </c>
      <c r="G138" s="39">
        <f t="shared" si="7"/>
        <v>10000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v>10000</v>
      </c>
      <c r="N138" s="72" t="s">
        <v>425</v>
      </c>
    </row>
    <row r="139" spans="2:14">
      <c r="B139" s="72" t="s">
        <v>748</v>
      </c>
      <c r="C139" s="71" t="s">
        <v>167</v>
      </c>
      <c r="D139" s="7" t="s">
        <v>176</v>
      </c>
      <c r="E139" s="7" t="s">
        <v>27</v>
      </c>
      <c r="F139" s="32">
        <v>1</v>
      </c>
      <c r="G139" s="38">
        <f t="shared" si="7"/>
        <v>156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156</v>
      </c>
      <c r="N139" s="72" t="s">
        <v>425</v>
      </c>
    </row>
    <row r="140" spans="2:14" ht="24">
      <c r="B140" s="72" t="s">
        <v>749</v>
      </c>
      <c r="C140" s="71" t="s">
        <v>12</v>
      </c>
      <c r="D140" s="75" t="s">
        <v>592</v>
      </c>
      <c r="E140" s="72" t="s">
        <v>27</v>
      </c>
      <c r="F140" s="72">
        <v>1</v>
      </c>
      <c r="G140" s="38">
        <f t="shared" ref="G140" si="11">H140+I140+J140+K140+L140+M140</f>
        <v>500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500</v>
      </c>
      <c r="N140" s="72" t="s">
        <v>425</v>
      </c>
    </row>
    <row r="141" spans="2:14" ht="38.25" customHeight="1">
      <c r="B141" s="72" t="s">
        <v>750</v>
      </c>
      <c r="C141" s="71" t="s">
        <v>293</v>
      </c>
      <c r="D141" s="7" t="s">
        <v>176</v>
      </c>
      <c r="E141" s="7" t="s">
        <v>26</v>
      </c>
      <c r="F141" s="32">
        <v>408</v>
      </c>
      <c r="G141" s="38">
        <f t="shared" si="7"/>
        <v>693.6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693.6</v>
      </c>
      <c r="N141" s="72" t="s">
        <v>425</v>
      </c>
    </row>
    <row r="142" spans="2:14" ht="38.25" customHeight="1">
      <c r="B142" s="72" t="s">
        <v>751</v>
      </c>
      <c r="C142" s="71" t="s">
        <v>292</v>
      </c>
      <c r="D142" s="7" t="s">
        <v>176</v>
      </c>
      <c r="E142" s="7" t="s">
        <v>26</v>
      </c>
      <c r="F142" s="32">
        <v>204</v>
      </c>
      <c r="G142" s="38">
        <f t="shared" si="7"/>
        <v>346.8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346.8</v>
      </c>
      <c r="N142" s="72" t="s">
        <v>425</v>
      </c>
    </row>
    <row r="143" spans="2:14" ht="24" customHeight="1">
      <c r="B143" s="72"/>
      <c r="C143" s="35" t="s">
        <v>138</v>
      </c>
      <c r="D143" s="7"/>
      <c r="E143" s="7"/>
      <c r="F143" s="32"/>
      <c r="G143" s="38"/>
      <c r="H143" s="38"/>
      <c r="I143" s="38"/>
      <c r="J143" s="38"/>
      <c r="K143" s="38"/>
      <c r="L143" s="38"/>
      <c r="M143" s="38"/>
      <c r="N143" s="72"/>
    </row>
    <row r="144" spans="2:14" ht="18" customHeight="1">
      <c r="B144" s="72" t="s">
        <v>752</v>
      </c>
      <c r="C144" s="59" t="s">
        <v>282</v>
      </c>
      <c r="D144" s="7" t="s">
        <v>176</v>
      </c>
      <c r="E144" s="7" t="s">
        <v>27</v>
      </c>
      <c r="F144" s="32">
        <v>1</v>
      </c>
      <c r="G144" s="38">
        <f t="shared" si="7"/>
        <v>75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75</v>
      </c>
      <c r="N144" s="72" t="s">
        <v>425</v>
      </c>
    </row>
    <row r="145" spans="2:14" ht="18" customHeight="1">
      <c r="B145" s="72" t="s">
        <v>753</v>
      </c>
      <c r="C145" s="59" t="s">
        <v>223</v>
      </c>
      <c r="D145" s="7" t="s">
        <v>176</v>
      </c>
      <c r="E145" s="7" t="s">
        <v>26</v>
      </c>
      <c r="F145" s="32">
        <v>220</v>
      </c>
      <c r="G145" s="38">
        <f t="shared" si="7"/>
        <v>374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374</v>
      </c>
      <c r="N145" s="72" t="s">
        <v>425</v>
      </c>
    </row>
    <row r="146" spans="2:14" ht="22.5" customHeight="1">
      <c r="B146" s="72"/>
      <c r="C146" s="35" t="s">
        <v>329</v>
      </c>
      <c r="D146" s="7"/>
      <c r="E146" s="7"/>
      <c r="F146" s="32"/>
      <c r="G146" s="38"/>
      <c r="H146" s="38"/>
      <c r="I146" s="38"/>
      <c r="J146" s="38"/>
      <c r="K146" s="38"/>
      <c r="L146" s="38"/>
      <c r="M146" s="38"/>
      <c r="N146" s="72"/>
    </row>
    <row r="147" spans="2:14" ht="24">
      <c r="B147" s="72" t="s">
        <v>754</v>
      </c>
      <c r="C147" s="71" t="s">
        <v>12</v>
      </c>
      <c r="D147" s="75" t="s">
        <v>592</v>
      </c>
      <c r="E147" s="72" t="s">
        <v>27</v>
      </c>
      <c r="F147" s="72">
        <v>1</v>
      </c>
      <c r="G147" s="38">
        <f t="shared" ref="G147" si="12">H147+I147+J147+K147+L147+M147</f>
        <v>500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500</v>
      </c>
      <c r="N147" s="72" t="s">
        <v>425</v>
      </c>
    </row>
    <row r="148" spans="2:14" ht="22.5" customHeight="1">
      <c r="B148" s="72"/>
      <c r="C148" s="35" t="s">
        <v>330</v>
      </c>
      <c r="D148" s="7"/>
      <c r="E148" s="7"/>
      <c r="F148" s="32"/>
      <c r="G148" s="38"/>
      <c r="H148" s="38"/>
      <c r="I148" s="38"/>
      <c r="J148" s="38"/>
      <c r="K148" s="38"/>
      <c r="L148" s="38"/>
      <c r="M148" s="38"/>
      <c r="N148" s="72"/>
    </row>
    <row r="149" spans="2:14" ht="24">
      <c r="B149" s="31" t="s">
        <v>755</v>
      </c>
      <c r="C149" s="71" t="s">
        <v>12</v>
      </c>
      <c r="D149" s="75" t="s">
        <v>592</v>
      </c>
      <c r="E149" s="72" t="s">
        <v>27</v>
      </c>
      <c r="F149" s="72">
        <v>1</v>
      </c>
      <c r="G149" s="38">
        <f t="shared" ref="G149" si="13">H149+I149+J149+K149+L149+M149</f>
        <v>500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v>500</v>
      </c>
      <c r="N149" s="72" t="s">
        <v>425</v>
      </c>
    </row>
    <row r="150" spans="2:14" ht="24" customHeight="1">
      <c r="B150" s="72"/>
      <c r="C150" s="35" t="s">
        <v>130</v>
      </c>
      <c r="D150" s="7"/>
      <c r="E150" s="7"/>
      <c r="F150" s="32"/>
      <c r="G150" s="38"/>
      <c r="H150" s="38"/>
      <c r="I150" s="38"/>
      <c r="J150" s="38"/>
      <c r="K150" s="38"/>
      <c r="L150" s="38"/>
      <c r="M150" s="38"/>
      <c r="N150" s="72"/>
    </row>
    <row r="151" spans="2:14" ht="27.75" customHeight="1">
      <c r="B151" s="72" t="s">
        <v>756</v>
      </c>
      <c r="C151" s="71" t="s">
        <v>439</v>
      </c>
      <c r="D151" s="7" t="s">
        <v>176</v>
      </c>
      <c r="E151" s="7" t="s">
        <v>27</v>
      </c>
      <c r="F151" s="32">
        <v>1</v>
      </c>
      <c r="G151" s="38">
        <f>H151+I151+J151+K151+L151+M151</f>
        <v>180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180</v>
      </c>
      <c r="N151" s="72" t="s">
        <v>425</v>
      </c>
    </row>
    <row r="152" spans="2:14" ht="27.75" customHeight="1">
      <c r="B152" s="72" t="s">
        <v>757</v>
      </c>
      <c r="C152" s="71" t="s">
        <v>440</v>
      </c>
      <c r="D152" s="7" t="s">
        <v>176</v>
      </c>
      <c r="E152" s="7" t="s">
        <v>445</v>
      </c>
      <c r="F152" s="32">
        <v>542</v>
      </c>
      <c r="G152" s="62">
        <v>377.63799999999998</v>
      </c>
      <c r="H152" s="62">
        <f>G152</f>
        <v>377.63799999999998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72" t="s">
        <v>419</v>
      </c>
    </row>
    <row r="153" spans="2:14" ht="24">
      <c r="B153" s="72" t="s">
        <v>758</v>
      </c>
      <c r="C153" s="71" t="s">
        <v>12</v>
      </c>
      <c r="D153" s="75" t="s">
        <v>592</v>
      </c>
      <c r="E153" s="72" t="s">
        <v>27</v>
      </c>
      <c r="F153" s="72">
        <v>1</v>
      </c>
      <c r="G153" s="38">
        <f t="shared" ref="G153" si="14">H153+I153+J153+K153+L153+M153</f>
        <v>500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500</v>
      </c>
      <c r="N153" s="72" t="s">
        <v>425</v>
      </c>
    </row>
    <row r="154" spans="2:14" ht="42.75" customHeight="1">
      <c r="B154" s="72" t="s">
        <v>759</v>
      </c>
      <c r="C154" s="71" t="s">
        <v>291</v>
      </c>
      <c r="D154" s="7" t="s">
        <v>176</v>
      </c>
      <c r="E154" s="7" t="s">
        <v>26</v>
      </c>
      <c r="F154" s="32">
        <v>192</v>
      </c>
      <c r="G154" s="38">
        <f t="shared" ref="G154:G157" si="15">H154+I154+J154+K154+L154+M154</f>
        <v>960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960</v>
      </c>
      <c r="N154" s="72" t="s">
        <v>425</v>
      </c>
    </row>
    <row r="155" spans="2:14" ht="42.75" customHeight="1">
      <c r="B155" s="72" t="s">
        <v>760</v>
      </c>
      <c r="C155" s="71" t="s">
        <v>290</v>
      </c>
      <c r="D155" s="7" t="s">
        <v>176</v>
      </c>
      <c r="E155" s="7" t="s">
        <v>26</v>
      </c>
      <c r="F155" s="32">
        <v>88</v>
      </c>
      <c r="G155" s="62">
        <v>1149.826</v>
      </c>
      <c r="H155" s="62">
        <f>G155</f>
        <v>1149.826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72" t="s">
        <v>419</v>
      </c>
    </row>
    <row r="156" spans="2:14">
      <c r="B156" s="72" t="s">
        <v>761</v>
      </c>
      <c r="C156" s="71" t="s">
        <v>326</v>
      </c>
      <c r="D156" s="7" t="s">
        <v>176</v>
      </c>
      <c r="E156" s="7" t="s">
        <v>27</v>
      </c>
      <c r="F156" s="32">
        <v>1</v>
      </c>
      <c r="G156" s="38">
        <f t="shared" si="15"/>
        <v>3500</v>
      </c>
      <c r="H156" s="38">
        <v>0</v>
      </c>
      <c r="I156" s="38">
        <v>0</v>
      </c>
      <c r="J156" s="38">
        <v>0</v>
      </c>
      <c r="K156" s="38">
        <v>0</v>
      </c>
      <c r="L156" s="38">
        <v>0</v>
      </c>
      <c r="M156" s="38">
        <v>3500</v>
      </c>
      <c r="N156" s="72" t="s">
        <v>425</v>
      </c>
    </row>
    <row r="157" spans="2:14" ht="31.5">
      <c r="B157" s="72" t="s">
        <v>762</v>
      </c>
      <c r="C157" s="71" t="s">
        <v>346</v>
      </c>
      <c r="D157" s="7" t="s">
        <v>176</v>
      </c>
      <c r="E157" s="7" t="s">
        <v>27</v>
      </c>
      <c r="F157" s="32">
        <v>1</v>
      </c>
      <c r="G157" s="38">
        <f t="shared" si="15"/>
        <v>500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500</v>
      </c>
      <c r="N157" s="72" t="s">
        <v>425</v>
      </c>
    </row>
    <row r="158" spans="2:14" ht="22.5" customHeight="1">
      <c r="B158" s="72"/>
      <c r="C158" s="35" t="s">
        <v>160</v>
      </c>
      <c r="D158" s="7"/>
      <c r="E158" s="7"/>
      <c r="F158" s="32"/>
      <c r="G158" s="38"/>
      <c r="H158" s="38"/>
      <c r="I158" s="38"/>
      <c r="J158" s="38"/>
      <c r="K158" s="38"/>
      <c r="L158" s="38"/>
      <c r="M158" s="38"/>
      <c r="N158" s="72"/>
    </row>
    <row r="159" spans="2:14" ht="18" customHeight="1">
      <c r="B159" s="72" t="s">
        <v>763</v>
      </c>
      <c r="C159" s="6" t="s">
        <v>14</v>
      </c>
      <c r="D159" s="7" t="s">
        <v>176</v>
      </c>
      <c r="E159" s="7" t="s">
        <v>27</v>
      </c>
      <c r="F159" s="32">
        <v>1</v>
      </c>
      <c r="G159" s="38">
        <f t="shared" ref="G159:G160" si="16">H159+I159+J159+K159+L159+M159</f>
        <v>186</v>
      </c>
      <c r="H159" s="38">
        <v>0</v>
      </c>
      <c r="I159" s="38">
        <v>0</v>
      </c>
      <c r="J159" s="38">
        <v>0</v>
      </c>
      <c r="K159" s="38">
        <v>0</v>
      </c>
      <c r="L159" s="38">
        <v>0</v>
      </c>
      <c r="M159" s="38">
        <v>186</v>
      </c>
      <c r="N159" s="72" t="s">
        <v>425</v>
      </c>
    </row>
    <row r="160" spans="2:14" ht="24">
      <c r="B160" s="72" t="s">
        <v>764</v>
      </c>
      <c r="C160" s="71" t="s">
        <v>12</v>
      </c>
      <c r="D160" s="75" t="s">
        <v>592</v>
      </c>
      <c r="E160" s="72" t="s">
        <v>27</v>
      </c>
      <c r="F160" s="72">
        <v>1</v>
      </c>
      <c r="G160" s="38">
        <f t="shared" si="16"/>
        <v>500</v>
      </c>
      <c r="H160" s="38">
        <v>0</v>
      </c>
      <c r="I160" s="38">
        <v>0</v>
      </c>
      <c r="J160" s="38">
        <v>0</v>
      </c>
      <c r="K160" s="38">
        <v>0</v>
      </c>
      <c r="L160" s="38">
        <v>0</v>
      </c>
      <c r="M160" s="38">
        <v>500</v>
      </c>
      <c r="N160" s="72" t="s">
        <v>425</v>
      </c>
    </row>
    <row r="161" spans="2:14" ht="25.5" customHeight="1">
      <c r="B161" s="72"/>
      <c r="C161" s="35" t="s">
        <v>141</v>
      </c>
      <c r="D161" s="7"/>
      <c r="E161" s="7"/>
      <c r="F161" s="32"/>
      <c r="G161" s="38"/>
      <c r="H161" s="38"/>
      <c r="I161" s="38"/>
      <c r="J161" s="38"/>
      <c r="K161" s="38"/>
      <c r="L161" s="38"/>
      <c r="M161" s="38"/>
      <c r="N161" s="72"/>
    </row>
    <row r="162" spans="2:14" ht="19.5" customHeight="1">
      <c r="B162" s="72" t="s">
        <v>765</v>
      </c>
      <c r="C162" s="6" t="s">
        <v>283</v>
      </c>
      <c r="D162" s="7" t="s">
        <v>176</v>
      </c>
      <c r="E162" s="7" t="s">
        <v>27</v>
      </c>
      <c r="F162" s="32">
        <v>1</v>
      </c>
      <c r="G162" s="38">
        <f t="shared" ref="G162:G171" si="17">H162+I162+J162+K162+L162+M162</f>
        <v>855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855</v>
      </c>
      <c r="N162" s="72" t="s">
        <v>425</v>
      </c>
    </row>
    <row r="163" spans="2:14" ht="19.5" customHeight="1">
      <c r="B163" s="72" t="s">
        <v>766</v>
      </c>
      <c r="C163" s="6" t="s">
        <v>444</v>
      </c>
      <c r="D163" s="7" t="s">
        <v>176</v>
      </c>
      <c r="E163" s="7" t="s">
        <v>445</v>
      </c>
      <c r="F163" s="32">
        <v>657</v>
      </c>
      <c r="G163" s="38">
        <v>657</v>
      </c>
      <c r="H163" s="38">
        <v>657</v>
      </c>
      <c r="I163" s="38">
        <v>0</v>
      </c>
      <c r="J163" s="38">
        <v>0</v>
      </c>
      <c r="K163" s="38">
        <v>0</v>
      </c>
      <c r="L163" s="38">
        <v>0</v>
      </c>
      <c r="M163" s="38">
        <v>0</v>
      </c>
      <c r="N163" s="72" t="s">
        <v>419</v>
      </c>
    </row>
    <row r="164" spans="2:14" ht="18" customHeight="1">
      <c r="B164" s="72" t="s">
        <v>767</v>
      </c>
      <c r="C164" s="6" t="s">
        <v>324</v>
      </c>
      <c r="D164" s="7" t="s">
        <v>176</v>
      </c>
      <c r="E164" s="7" t="s">
        <v>27</v>
      </c>
      <c r="F164" s="32">
        <v>3</v>
      </c>
      <c r="G164" s="39">
        <f t="shared" si="17"/>
        <v>7500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v>7500</v>
      </c>
      <c r="N164" s="72" t="s">
        <v>425</v>
      </c>
    </row>
    <row r="165" spans="2:14">
      <c r="B165" s="72" t="s">
        <v>768</v>
      </c>
      <c r="C165" s="71" t="s">
        <v>167</v>
      </c>
      <c r="D165" s="7" t="s">
        <v>176</v>
      </c>
      <c r="E165" s="7" t="s">
        <v>27</v>
      </c>
      <c r="F165" s="32">
        <v>1</v>
      </c>
      <c r="G165" s="38">
        <f t="shared" si="17"/>
        <v>156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38">
        <v>156</v>
      </c>
      <c r="N165" s="72" t="s">
        <v>425</v>
      </c>
    </row>
    <row r="166" spans="2:14">
      <c r="B166" s="72" t="s">
        <v>769</v>
      </c>
      <c r="C166" s="71" t="s">
        <v>326</v>
      </c>
      <c r="D166" s="7" t="s">
        <v>176</v>
      </c>
      <c r="E166" s="7" t="s">
        <v>27</v>
      </c>
      <c r="F166" s="32">
        <v>1</v>
      </c>
      <c r="G166" s="38">
        <f t="shared" si="17"/>
        <v>3500</v>
      </c>
      <c r="H166" s="38">
        <v>0</v>
      </c>
      <c r="I166" s="38">
        <v>0</v>
      </c>
      <c r="J166" s="38">
        <v>0</v>
      </c>
      <c r="K166" s="38">
        <v>0</v>
      </c>
      <c r="L166" s="38">
        <v>0</v>
      </c>
      <c r="M166" s="38">
        <v>3500</v>
      </c>
      <c r="N166" s="72" t="s">
        <v>425</v>
      </c>
    </row>
    <row r="167" spans="2:14" ht="24">
      <c r="B167" s="72" t="s">
        <v>770</v>
      </c>
      <c r="C167" s="71" t="s">
        <v>12</v>
      </c>
      <c r="D167" s="75" t="s">
        <v>592</v>
      </c>
      <c r="E167" s="72" t="s">
        <v>27</v>
      </c>
      <c r="F167" s="72">
        <v>1</v>
      </c>
      <c r="G167" s="38">
        <f t="shared" si="17"/>
        <v>500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38">
        <v>500</v>
      </c>
      <c r="N167" s="72" t="s">
        <v>425</v>
      </c>
    </row>
    <row r="168" spans="2:14" ht="39" customHeight="1">
      <c r="B168" s="72" t="s">
        <v>771</v>
      </c>
      <c r="C168" s="71" t="s">
        <v>474</v>
      </c>
      <c r="D168" s="7" t="s">
        <v>471</v>
      </c>
      <c r="E168" s="7" t="s">
        <v>26</v>
      </c>
      <c r="F168" s="32">
        <v>366</v>
      </c>
      <c r="G168" s="62">
        <v>3448.3510000000001</v>
      </c>
      <c r="H168" s="62">
        <f>G168</f>
        <v>3448.3510000000001</v>
      </c>
      <c r="I168" s="38">
        <v>0</v>
      </c>
      <c r="J168" s="38">
        <v>0</v>
      </c>
      <c r="K168" s="38">
        <v>0</v>
      </c>
      <c r="L168" s="38">
        <v>0</v>
      </c>
      <c r="M168" s="38">
        <v>0</v>
      </c>
      <c r="N168" s="72" t="s">
        <v>425</v>
      </c>
    </row>
    <row r="169" spans="2:14" ht="37.5" customHeight="1">
      <c r="B169" s="72" t="s">
        <v>772</v>
      </c>
      <c r="C169" s="71" t="s">
        <v>34</v>
      </c>
      <c r="D169" s="7" t="s">
        <v>176</v>
      </c>
      <c r="E169" s="7" t="s">
        <v>26</v>
      </c>
      <c r="F169" s="32">
        <v>360</v>
      </c>
      <c r="G169" s="38">
        <f t="shared" si="17"/>
        <v>2208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8">
        <v>2208</v>
      </c>
      <c r="N169" s="72" t="s">
        <v>425</v>
      </c>
    </row>
    <row r="170" spans="2:14" ht="37.5" customHeight="1">
      <c r="B170" s="72" t="s">
        <v>773</v>
      </c>
      <c r="C170" s="71" t="s">
        <v>35</v>
      </c>
      <c r="D170" s="7" t="s">
        <v>176</v>
      </c>
      <c r="E170" s="7" t="s">
        <v>26</v>
      </c>
      <c r="F170" s="32">
        <v>210</v>
      </c>
      <c r="G170" s="38">
        <f t="shared" si="17"/>
        <v>357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357</v>
      </c>
      <c r="N170" s="72" t="s">
        <v>425</v>
      </c>
    </row>
    <row r="171" spans="2:14" ht="35.25" customHeight="1">
      <c r="B171" s="31" t="s">
        <v>774</v>
      </c>
      <c r="C171" s="71" t="s">
        <v>36</v>
      </c>
      <c r="D171" s="7" t="s">
        <v>176</v>
      </c>
      <c r="E171" s="7" t="s">
        <v>26</v>
      </c>
      <c r="F171" s="32">
        <v>130</v>
      </c>
      <c r="G171" s="38">
        <f t="shared" si="17"/>
        <v>221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221</v>
      </c>
      <c r="N171" s="72" t="s">
        <v>425</v>
      </c>
    </row>
    <row r="172" spans="2:14" ht="24" customHeight="1">
      <c r="B172" s="72"/>
      <c r="C172" s="35" t="s">
        <v>37</v>
      </c>
      <c r="D172" s="7"/>
      <c r="E172" s="7"/>
      <c r="F172" s="32"/>
      <c r="G172" s="38"/>
      <c r="H172" s="38"/>
      <c r="I172" s="38"/>
      <c r="J172" s="38"/>
      <c r="K172" s="38"/>
      <c r="L172" s="38"/>
      <c r="M172" s="38"/>
      <c r="N172" s="72"/>
    </row>
    <row r="173" spans="2:14" ht="40.5" customHeight="1">
      <c r="B173" s="72" t="s">
        <v>775</v>
      </c>
      <c r="C173" s="71" t="s">
        <v>38</v>
      </c>
      <c r="D173" s="7" t="s">
        <v>176</v>
      </c>
      <c r="E173" s="7" t="s">
        <v>26</v>
      </c>
      <c r="F173" s="32">
        <v>45</v>
      </c>
      <c r="G173" s="38">
        <f t="shared" ref="G173:G179" si="18">H173+I173+J173+K173+L173+M173</f>
        <v>225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225</v>
      </c>
      <c r="N173" s="72" t="s">
        <v>425</v>
      </c>
    </row>
    <row r="174" spans="2:14" ht="37.5" customHeight="1">
      <c r="B174" s="72" t="s">
        <v>776</v>
      </c>
      <c r="C174" s="71" t="s">
        <v>39</v>
      </c>
      <c r="D174" s="7" t="s">
        <v>176</v>
      </c>
      <c r="E174" s="7" t="s">
        <v>26</v>
      </c>
      <c r="F174" s="32">
        <v>210</v>
      </c>
      <c r="G174" s="38">
        <f t="shared" si="18"/>
        <v>357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38">
        <v>357</v>
      </c>
      <c r="N174" s="72" t="s">
        <v>425</v>
      </c>
    </row>
    <row r="175" spans="2:14" ht="38.25" customHeight="1">
      <c r="B175" s="72" t="s">
        <v>777</v>
      </c>
      <c r="C175" s="71" t="s">
        <v>40</v>
      </c>
      <c r="D175" s="7" t="s">
        <v>176</v>
      </c>
      <c r="E175" s="7" t="s">
        <v>26</v>
      </c>
      <c r="F175" s="32">
        <v>105</v>
      </c>
      <c r="G175" s="38">
        <f t="shared" si="18"/>
        <v>178.5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38">
        <v>178.5</v>
      </c>
      <c r="N175" s="72" t="s">
        <v>425</v>
      </c>
    </row>
    <row r="176" spans="2:14" ht="40.5" customHeight="1">
      <c r="B176" s="72" t="s">
        <v>778</v>
      </c>
      <c r="C176" s="71" t="s">
        <v>41</v>
      </c>
      <c r="D176" s="7" t="s">
        <v>176</v>
      </c>
      <c r="E176" s="7" t="s">
        <v>26</v>
      </c>
      <c r="F176" s="32">
        <v>280</v>
      </c>
      <c r="G176" s="38">
        <f t="shared" si="18"/>
        <v>476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38">
        <v>476</v>
      </c>
      <c r="N176" s="72" t="s">
        <v>425</v>
      </c>
    </row>
    <row r="177" spans="2:14" ht="42" customHeight="1">
      <c r="B177" s="72" t="s">
        <v>779</v>
      </c>
      <c r="C177" s="71" t="s">
        <v>42</v>
      </c>
      <c r="D177" s="7" t="s">
        <v>176</v>
      </c>
      <c r="E177" s="7" t="s">
        <v>26</v>
      </c>
      <c r="F177" s="32">
        <v>126</v>
      </c>
      <c r="G177" s="38">
        <f t="shared" si="18"/>
        <v>214.2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38">
        <v>214.2</v>
      </c>
      <c r="N177" s="72" t="s">
        <v>425</v>
      </c>
    </row>
    <row r="178" spans="2:14" ht="39" customHeight="1">
      <c r="B178" s="72" t="s">
        <v>780</v>
      </c>
      <c r="C178" s="71" t="s">
        <v>43</v>
      </c>
      <c r="D178" s="7" t="s">
        <v>176</v>
      </c>
      <c r="E178" s="7" t="s">
        <v>26</v>
      </c>
      <c r="F178" s="32">
        <v>99</v>
      </c>
      <c r="G178" s="38">
        <f t="shared" si="18"/>
        <v>168.3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38">
        <v>168.3</v>
      </c>
      <c r="N178" s="72" t="s">
        <v>425</v>
      </c>
    </row>
    <row r="179" spans="2:14" ht="18" customHeight="1">
      <c r="B179" s="72" t="s">
        <v>781</v>
      </c>
      <c r="C179" s="71" t="s">
        <v>44</v>
      </c>
      <c r="D179" s="7" t="s">
        <v>176</v>
      </c>
      <c r="E179" s="7" t="s">
        <v>26</v>
      </c>
      <c r="F179" s="32">
        <v>675</v>
      </c>
      <c r="G179" s="38">
        <f t="shared" si="18"/>
        <v>1147.5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38">
        <v>1147.5</v>
      </c>
      <c r="N179" s="72" t="s">
        <v>425</v>
      </c>
    </row>
    <row r="180" spans="2:14" ht="26.25" customHeight="1">
      <c r="B180" s="72"/>
      <c r="C180" s="35" t="s">
        <v>142</v>
      </c>
      <c r="D180" s="7"/>
      <c r="E180" s="7"/>
      <c r="F180" s="32"/>
      <c r="G180" s="38"/>
      <c r="H180" s="38"/>
      <c r="I180" s="38"/>
      <c r="J180" s="38"/>
      <c r="K180" s="38"/>
      <c r="L180" s="38"/>
      <c r="M180" s="38"/>
      <c r="N180" s="72"/>
    </row>
    <row r="181" spans="2:14" ht="18" customHeight="1">
      <c r="B181" s="72" t="s">
        <v>782</v>
      </c>
      <c r="C181" s="6" t="s">
        <v>289</v>
      </c>
      <c r="D181" s="7" t="s">
        <v>176</v>
      </c>
      <c r="E181" s="7" t="s">
        <v>27</v>
      </c>
      <c r="F181" s="32">
        <v>1</v>
      </c>
      <c r="G181" s="38">
        <f t="shared" ref="G181:G184" si="19">H181+I181+J181+K181+L181+M181</f>
        <v>180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180</v>
      </c>
      <c r="N181" s="72" t="s">
        <v>425</v>
      </c>
    </row>
    <row r="182" spans="2:14" ht="18" customHeight="1">
      <c r="B182" s="72" t="s">
        <v>783</v>
      </c>
      <c r="C182" s="6" t="s">
        <v>324</v>
      </c>
      <c r="D182" s="7" t="s">
        <v>176</v>
      </c>
      <c r="E182" s="7" t="s">
        <v>27</v>
      </c>
      <c r="F182" s="32">
        <v>1</v>
      </c>
      <c r="G182" s="39">
        <f t="shared" si="19"/>
        <v>2500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2500</v>
      </c>
      <c r="N182" s="72" t="s">
        <v>425</v>
      </c>
    </row>
    <row r="183" spans="2:14" ht="24">
      <c r="B183" s="72" t="s">
        <v>784</v>
      </c>
      <c r="C183" s="71" t="s">
        <v>12</v>
      </c>
      <c r="D183" s="75" t="s">
        <v>592</v>
      </c>
      <c r="E183" s="72" t="s">
        <v>27</v>
      </c>
      <c r="F183" s="72">
        <v>1</v>
      </c>
      <c r="G183" s="38">
        <f t="shared" si="19"/>
        <v>500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500</v>
      </c>
      <c r="N183" s="72" t="s">
        <v>425</v>
      </c>
    </row>
    <row r="184" spans="2:14" ht="40.5" customHeight="1">
      <c r="B184" s="72" t="s">
        <v>785</v>
      </c>
      <c r="C184" s="71" t="s">
        <v>46</v>
      </c>
      <c r="D184" s="7" t="s">
        <v>176</v>
      </c>
      <c r="E184" s="7" t="s">
        <v>26</v>
      </c>
      <c r="F184" s="32">
        <v>50</v>
      </c>
      <c r="G184" s="38">
        <f t="shared" si="19"/>
        <v>85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85</v>
      </c>
      <c r="N184" s="72" t="s">
        <v>425</v>
      </c>
    </row>
    <row r="185" spans="2:14" ht="25.5" customHeight="1">
      <c r="B185" s="72"/>
      <c r="C185" s="35" t="s">
        <v>143</v>
      </c>
      <c r="D185" s="7"/>
      <c r="E185" s="7"/>
      <c r="F185" s="32"/>
      <c r="G185" s="38"/>
      <c r="H185" s="38"/>
      <c r="I185" s="38"/>
      <c r="J185" s="38"/>
      <c r="K185" s="38"/>
      <c r="L185" s="38"/>
      <c r="M185" s="38"/>
      <c r="N185" s="72"/>
    </row>
    <row r="186" spans="2:14" ht="18" customHeight="1">
      <c r="B186" s="72" t="s">
        <v>786</v>
      </c>
      <c r="C186" s="6" t="s">
        <v>402</v>
      </c>
      <c r="D186" s="7" t="s">
        <v>176</v>
      </c>
      <c r="E186" s="7" t="s">
        <v>27</v>
      </c>
      <c r="F186" s="32">
        <v>1</v>
      </c>
      <c r="G186" s="39">
        <f t="shared" ref="G186" si="20">H186+I186+J186+K186+L186+M186</f>
        <v>300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300</v>
      </c>
      <c r="N186" s="72" t="s">
        <v>425</v>
      </c>
    </row>
    <row r="187" spans="2:14" ht="39" customHeight="1">
      <c r="B187" s="72" t="s">
        <v>787</v>
      </c>
      <c r="C187" s="71" t="s">
        <v>144</v>
      </c>
      <c r="D187" s="7" t="s">
        <v>176</v>
      </c>
      <c r="E187" s="7" t="s">
        <v>26</v>
      </c>
      <c r="F187" s="32">
        <v>165</v>
      </c>
      <c r="G187" s="38">
        <f t="shared" ref="G187:G193" si="21">H187+I187+J187+K187+L187+M187</f>
        <v>280.5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280.5</v>
      </c>
      <c r="N187" s="72" t="s">
        <v>425</v>
      </c>
    </row>
    <row r="188" spans="2:14" ht="42" customHeight="1">
      <c r="B188" s="72" t="s">
        <v>788</v>
      </c>
      <c r="C188" s="71" t="s">
        <v>47</v>
      </c>
      <c r="D188" s="7" t="s">
        <v>176</v>
      </c>
      <c r="E188" s="7" t="s">
        <v>26</v>
      </c>
      <c r="F188" s="32">
        <v>100</v>
      </c>
      <c r="G188" s="38">
        <f t="shared" si="21"/>
        <v>170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170</v>
      </c>
      <c r="N188" s="72" t="s">
        <v>425</v>
      </c>
    </row>
    <row r="189" spans="2:14" ht="42" customHeight="1">
      <c r="B189" s="72" t="s">
        <v>789</v>
      </c>
      <c r="C189" s="71" t="s">
        <v>48</v>
      </c>
      <c r="D189" s="7" t="s">
        <v>176</v>
      </c>
      <c r="E189" s="7" t="s">
        <v>26</v>
      </c>
      <c r="F189" s="32">
        <v>89</v>
      </c>
      <c r="G189" s="38">
        <f t="shared" si="21"/>
        <v>151.30000000000001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151.30000000000001</v>
      </c>
      <c r="N189" s="72" t="s">
        <v>425</v>
      </c>
    </row>
    <row r="190" spans="2:14" ht="38.25" customHeight="1">
      <c r="B190" s="72" t="s">
        <v>790</v>
      </c>
      <c r="C190" s="71" t="s">
        <v>49</v>
      </c>
      <c r="D190" s="7" t="s">
        <v>176</v>
      </c>
      <c r="E190" s="7" t="s">
        <v>26</v>
      </c>
      <c r="F190" s="32">
        <v>0</v>
      </c>
      <c r="G190" s="38">
        <f t="shared" si="21"/>
        <v>472.6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472.6</v>
      </c>
      <c r="N190" s="72" t="s">
        <v>425</v>
      </c>
    </row>
    <row r="191" spans="2:14" ht="24" customHeight="1">
      <c r="B191" s="72" t="s">
        <v>791</v>
      </c>
      <c r="C191" s="71" t="s">
        <v>50</v>
      </c>
      <c r="D191" s="7" t="s">
        <v>176</v>
      </c>
      <c r="E191" s="7" t="s">
        <v>26</v>
      </c>
      <c r="F191" s="32">
        <v>0</v>
      </c>
      <c r="G191" s="38">
        <f t="shared" si="21"/>
        <v>198.9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198.9</v>
      </c>
      <c r="N191" s="72" t="s">
        <v>425</v>
      </c>
    </row>
    <row r="192" spans="2:14" ht="26.25" customHeight="1">
      <c r="B192" s="72" t="s">
        <v>792</v>
      </c>
      <c r="C192" s="71" t="s">
        <v>51</v>
      </c>
      <c r="D192" s="7" t="s">
        <v>176</v>
      </c>
      <c r="E192" s="7" t="s">
        <v>26</v>
      </c>
      <c r="F192" s="32">
        <v>0</v>
      </c>
      <c r="G192" s="38">
        <f t="shared" si="21"/>
        <v>42.5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42.5</v>
      </c>
      <c r="N192" s="72" t="s">
        <v>425</v>
      </c>
    </row>
    <row r="193" spans="2:14" ht="25.5" customHeight="1">
      <c r="B193" s="72" t="s">
        <v>793</v>
      </c>
      <c r="C193" s="71" t="s">
        <v>52</v>
      </c>
      <c r="D193" s="7" t="s">
        <v>176</v>
      </c>
      <c r="E193" s="7" t="s">
        <v>26</v>
      </c>
      <c r="F193" s="32">
        <v>0</v>
      </c>
      <c r="G193" s="38">
        <f t="shared" si="21"/>
        <v>93.5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93.5</v>
      </c>
      <c r="N193" s="72" t="s">
        <v>425</v>
      </c>
    </row>
    <row r="194" spans="2:14" ht="23.25" customHeight="1">
      <c r="B194" s="72"/>
      <c r="C194" s="35" t="s">
        <v>335</v>
      </c>
      <c r="D194" s="7"/>
      <c r="E194" s="7"/>
      <c r="F194" s="32"/>
      <c r="G194" s="38"/>
      <c r="H194" s="38"/>
      <c r="I194" s="38"/>
      <c r="J194" s="38"/>
      <c r="K194" s="38"/>
      <c r="L194" s="38"/>
      <c r="M194" s="38"/>
      <c r="N194" s="72"/>
    </row>
    <row r="195" spans="2:14" ht="36" customHeight="1">
      <c r="B195" s="72" t="s">
        <v>832</v>
      </c>
      <c r="C195" s="71" t="s">
        <v>340</v>
      </c>
      <c r="D195" s="72" t="s">
        <v>360</v>
      </c>
      <c r="E195" s="72"/>
      <c r="F195" s="32">
        <v>1</v>
      </c>
      <c r="G195" s="38">
        <f t="shared" ref="G195" si="22">H195+I195+J195+K195+L195+M195</f>
        <v>1000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38">
        <v>1000</v>
      </c>
      <c r="N195" s="72" t="s">
        <v>425</v>
      </c>
    </row>
    <row r="196" spans="2:14" ht="27.75" customHeight="1">
      <c r="B196" s="72"/>
      <c r="C196" s="35" t="s">
        <v>145</v>
      </c>
      <c r="D196" s="7"/>
      <c r="E196" s="7"/>
      <c r="F196" s="32"/>
      <c r="G196" s="38"/>
      <c r="H196" s="38"/>
      <c r="I196" s="38"/>
      <c r="J196" s="38"/>
      <c r="K196" s="38"/>
      <c r="L196" s="38"/>
      <c r="M196" s="38"/>
      <c r="N196" s="72"/>
    </row>
    <row r="197" spans="2:14" ht="18" customHeight="1">
      <c r="B197" s="72" t="s">
        <v>833</v>
      </c>
      <c r="C197" s="6" t="s">
        <v>402</v>
      </c>
      <c r="D197" s="7" t="s">
        <v>176</v>
      </c>
      <c r="E197" s="7" t="s">
        <v>27</v>
      </c>
      <c r="F197" s="32">
        <v>1</v>
      </c>
      <c r="G197" s="39">
        <f t="shared" ref="G197" si="23">H197+I197+J197+K197+L197+M197</f>
        <v>300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38">
        <v>300</v>
      </c>
      <c r="N197" s="72" t="s">
        <v>425</v>
      </c>
    </row>
    <row r="198" spans="2:14" ht="18" customHeight="1">
      <c r="B198" s="72" t="s">
        <v>834</v>
      </c>
      <c r="C198" s="6" t="s">
        <v>45</v>
      </c>
      <c r="D198" s="7" t="s">
        <v>176</v>
      </c>
      <c r="E198" s="7" t="s">
        <v>27</v>
      </c>
      <c r="F198" s="32">
        <v>1</v>
      </c>
      <c r="G198" s="38">
        <f t="shared" ref="G198:G205" si="24">H198+I198+J198+K198+L198+M198</f>
        <v>100</v>
      </c>
      <c r="H198" s="38">
        <v>0</v>
      </c>
      <c r="I198" s="38">
        <v>0</v>
      </c>
      <c r="J198" s="38">
        <v>0</v>
      </c>
      <c r="K198" s="38">
        <v>0</v>
      </c>
      <c r="L198" s="38">
        <v>0</v>
      </c>
      <c r="M198" s="38">
        <v>100</v>
      </c>
      <c r="N198" s="72" t="s">
        <v>425</v>
      </c>
    </row>
    <row r="199" spans="2:14" ht="18" customHeight="1">
      <c r="B199" s="72" t="s">
        <v>835</v>
      </c>
      <c r="C199" s="6" t="s">
        <v>324</v>
      </c>
      <c r="D199" s="7" t="s">
        <v>176</v>
      </c>
      <c r="E199" s="7" t="s">
        <v>27</v>
      </c>
      <c r="F199" s="32">
        <v>1</v>
      </c>
      <c r="G199" s="39">
        <f t="shared" si="24"/>
        <v>2500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38">
        <v>2500</v>
      </c>
      <c r="N199" s="72" t="s">
        <v>425</v>
      </c>
    </row>
    <row r="200" spans="2:14">
      <c r="B200" s="72" t="s">
        <v>836</v>
      </c>
      <c r="C200" s="71" t="s">
        <v>326</v>
      </c>
      <c r="D200" s="7" t="s">
        <v>176</v>
      </c>
      <c r="E200" s="7" t="s">
        <v>27</v>
      </c>
      <c r="F200" s="32">
        <v>1</v>
      </c>
      <c r="G200" s="38">
        <f t="shared" si="24"/>
        <v>3500</v>
      </c>
      <c r="H200" s="38">
        <v>0</v>
      </c>
      <c r="I200" s="38">
        <v>0</v>
      </c>
      <c r="J200" s="38">
        <v>0</v>
      </c>
      <c r="K200" s="38">
        <v>0</v>
      </c>
      <c r="L200" s="38">
        <v>0</v>
      </c>
      <c r="M200" s="38">
        <v>3500</v>
      </c>
      <c r="N200" s="72" t="s">
        <v>425</v>
      </c>
    </row>
    <row r="201" spans="2:14" ht="24">
      <c r="B201" s="72" t="s">
        <v>837</v>
      </c>
      <c r="C201" s="71" t="s">
        <v>12</v>
      </c>
      <c r="D201" s="75" t="s">
        <v>592</v>
      </c>
      <c r="E201" s="72" t="s">
        <v>27</v>
      </c>
      <c r="F201" s="72">
        <v>1</v>
      </c>
      <c r="G201" s="38">
        <f t="shared" si="24"/>
        <v>500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38">
        <v>500</v>
      </c>
      <c r="N201" s="74"/>
    </row>
    <row r="202" spans="2:14" ht="39" customHeight="1">
      <c r="B202" s="72" t="s">
        <v>838</v>
      </c>
      <c r="C202" s="71" t="s">
        <v>53</v>
      </c>
      <c r="D202" s="7" t="s">
        <v>176</v>
      </c>
      <c r="E202" s="7" t="s">
        <v>26</v>
      </c>
      <c r="F202" s="32">
        <v>0</v>
      </c>
      <c r="G202" s="38">
        <f t="shared" si="24"/>
        <v>357</v>
      </c>
      <c r="H202" s="38">
        <v>0</v>
      </c>
      <c r="I202" s="38">
        <v>0</v>
      </c>
      <c r="J202" s="38">
        <v>0</v>
      </c>
      <c r="K202" s="38">
        <v>0</v>
      </c>
      <c r="L202" s="38">
        <v>0</v>
      </c>
      <c r="M202" s="38">
        <v>357</v>
      </c>
      <c r="N202" s="72" t="s">
        <v>425</v>
      </c>
    </row>
    <row r="203" spans="2:14" ht="38.25" customHeight="1">
      <c r="B203" s="72" t="s">
        <v>839</v>
      </c>
      <c r="C203" s="71" t="s">
        <v>54</v>
      </c>
      <c r="D203" s="7" t="s">
        <v>176</v>
      </c>
      <c r="E203" s="7" t="s">
        <v>26</v>
      </c>
      <c r="F203" s="32">
        <v>0</v>
      </c>
      <c r="G203" s="38">
        <f t="shared" si="24"/>
        <v>57.8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38">
        <v>57.8</v>
      </c>
      <c r="N203" s="72" t="s">
        <v>425</v>
      </c>
    </row>
    <row r="204" spans="2:14" ht="42.75" customHeight="1">
      <c r="B204" s="72" t="s">
        <v>840</v>
      </c>
      <c r="C204" s="71" t="s">
        <v>165</v>
      </c>
      <c r="D204" s="7" t="s">
        <v>176</v>
      </c>
      <c r="E204" s="7" t="s">
        <v>26</v>
      </c>
      <c r="F204" s="32">
        <v>0</v>
      </c>
      <c r="G204" s="38">
        <f t="shared" si="24"/>
        <v>139.4</v>
      </c>
      <c r="H204" s="38">
        <v>0</v>
      </c>
      <c r="I204" s="38">
        <v>0</v>
      </c>
      <c r="J204" s="38">
        <v>0</v>
      </c>
      <c r="K204" s="38">
        <v>0</v>
      </c>
      <c r="L204" s="38">
        <v>0</v>
      </c>
      <c r="M204" s="38">
        <v>139.4</v>
      </c>
      <c r="N204" s="72" t="s">
        <v>425</v>
      </c>
    </row>
    <row r="205" spans="2:14" ht="41.25" customHeight="1">
      <c r="B205" s="72" t="s">
        <v>841</v>
      </c>
      <c r="C205" s="71" t="s">
        <v>55</v>
      </c>
      <c r="D205" s="7" t="s">
        <v>176</v>
      </c>
      <c r="E205" s="7" t="s">
        <v>26</v>
      </c>
      <c r="F205" s="32">
        <v>0</v>
      </c>
      <c r="G205" s="38">
        <f t="shared" si="24"/>
        <v>229.5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38">
        <v>229.5</v>
      </c>
      <c r="N205" s="72" t="s">
        <v>425</v>
      </c>
    </row>
    <row r="206" spans="2:14" ht="27.75" customHeight="1">
      <c r="B206" s="72"/>
      <c r="C206" s="35" t="s">
        <v>146</v>
      </c>
      <c r="D206" s="7"/>
      <c r="E206" s="7"/>
      <c r="F206" s="32"/>
      <c r="G206" s="38"/>
      <c r="H206" s="38"/>
      <c r="I206" s="38"/>
      <c r="J206" s="38"/>
      <c r="K206" s="38"/>
      <c r="L206" s="38"/>
      <c r="M206" s="38"/>
      <c r="N206" s="72"/>
    </row>
    <row r="207" spans="2:14" ht="18" customHeight="1">
      <c r="B207" s="72" t="s">
        <v>842</v>
      </c>
      <c r="C207" s="6" t="s">
        <v>402</v>
      </c>
      <c r="D207" s="7" t="s">
        <v>176</v>
      </c>
      <c r="E207" s="7" t="s">
        <v>27</v>
      </c>
      <c r="F207" s="32">
        <v>1</v>
      </c>
      <c r="G207" s="39">
        <f t="shared" ref="G207" si="25">H207+I207+J207+K207+L207+M207</f>
        <v>300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38">
        <v>300</v>
      </c>
      <c r="N207" s="72" t="s">
        <v>425</v>
      </c>
    </row>
    <row r="208" spans="2:14" ht="18" customHeight="1">
      <c r="B208" s="72" t="s">
        <v>843</v>
      </c>
      <c r="C208" s="6" t="s">
        <v>45</v>
      </c>
      <c r="D208" s="7" t="s">
        <v>176</v>
      </c>
      <c r="E208" s="7" t="s">
        <v>27</v>
      </c>
      <c r="F208" s="32">
        <v>1</v>
      </c>
      <c r="G208" s="38">
        <f t="shared" ref="G208:G215" si="26">H208+I208+J208+K208+L208+M208</f>
        <v>100</v>
      </c>
      <c r="H208" s="38">
        <v>0</v>
      </c>
      <c r="I208" s="38">
        <v>0</v>
      </c>
      <c r="J208" s="38">
        <v>0</v>
      </c>
      <c r="K208" s="38">
        <v>0</v>
      </c>
      <c r="L208" s="38">
        <v>0</v>
      </c>
      <c r="M208" s="38">
        <v>100</v>
      </c>
      <c r="N208" s="72" t="s">
        <v>425</v>
      </c>
    </row>
    <row r="209" spans="2:14" ht="18" customHeight="1">
      <c r="B209" s="72" t="s">
        <v>844</v>
      </c>
      <c r="C209" s="6" t="s">
        <v>323</v>
      </c>
      <c r="D209" s="7" t="s">
        <v>176</v>
      </c>
      <c r="E209" s="7" t="s">
        <v>27</v>
      </c>
      <c r="F209" s="32">
        <v>1</v>
      </c>
      <c r="G209" s="38">
        <v>1500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38">
        <v>1500</v>
      </c>
      <c r="N209" s="72" t="s">
        <v>425</v>
      </c>
    </row>
    <row r="210" spans="2:14">
      <c r="B210" s="72" t="s">
        <v>845</v>
      </c>
      <c r="C210" s="71" t="s">
        <v>326</v>
      </c>
      <c r="D210" s="7" t="s">
        <v>176</v>
      </c>
      <c r="E210" s="7" t="s">
        <v>27</v>
      </c>
      <c r="F210" s="32">
        <v>1</v>
      </c>
      <c r="G210" s="38">
        <f t="shared" ref="G210:G211" si="27">H210+I210+J210+K210+L210+M210</f>
        <v>3500</v>
      </c>
      <c r="H210" s="38">
        <v>0</v>
      </c>
      <c r="I210" s="38">
        <v>0</v>
      </c>
      <c r="J210" s="38">
        <v>0</v>
      </c>
      <c r="K210" s="38">
        <v>0</v>
      </c>
      <c r="L210" s="38">
        <v>0</v>
      </c>
      <c r="M210" s="38">
        <v>3500</v>
      </c>
      <c r="N210" s="72" t="s">
        <v>425</v>
      </c>
    </row>
    <row r="211" spans="2:14" ht="30.75" customHeight="1">
      <c r="B211" s="72" t="s">
        <v>846</v>
      </c>
      <c r="C211" s="71" t="s">
        <v>12</v>
      </c>
      <c r="D211" s="75" t="s">
        <v>592</v>
      </c>
      <c r="E211" s="72" t="s">
        <v>27</v>
      </c>
      <c r="F211" s="72">
        <v>1</v>
      </c>
      <c r="G211" s="38">
        <f t="shared" si="27"/>
        <v>500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38">
        <v>500</v>
      </c>
      <c r="N211" s="72" t="s">
        <v>425</v>
      </c>
    </row>
    <row r="212" spans="2:14" ht="39" customHeight="1">
      <c r="B212" s="72" t="s">
        <v>847</v>
      </c>
      <c r="C212" s="71" t="s">
        <v>56</v>
      </c>
      <c r="D212" s="7" t="s">
        <v>176</v>
      </c>
      <c r="E212" s="7" t="s">
        <v>26</v>
      </c>
      <c r="F212" s="32">
        <v>43</v>
      </c>
      <c r="G212" s="38">
        <f t="shared" si="26"/>
        <v>73.099999999999994</v>
      </c>
      <c r="H212" s="38">
        <v>0</v>
      </c>
      <c r="I212" s="38">
        <v>0</v>
      </c>
      <c r="J212" s="38">
        <v>0</v>
      </c>
      <c r="K212" s="38">
        <v>0</v>
      </c>
      <c r="L212" s="38">
        <v>0</v>
      </c>
      <c r="M212" s="38">
        <v>73.099999999999994</v>
      </c>
      <c r="N212" s="72" t="s">
        <v>425</v>
      </c>
    </row>
    <row r="213" spans="2:14" ht="39" customHeight="1">
      <c r="B213" s="72" t="s">
        <v>848</v>
      </c>
      <c r="C213" s="71" t="s">
        <v>57</v>
      </c>
      <c r="D213" s="7" t="s">
        <v>176</v>
      </c>
      <c r="E213" s="7" t="s">
        <v>26</v>
      </c>
      <c r="F213" s="32">
        <v>11</v>
      </c>
      <c r="G213" s="38">
        <f t="shared" si="26"/>
        <v>18.7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38">
        <v>18.7</v>
      </c>
      <c r="N213" s="72" t="s">
        <v>425</v>
      </c>
    </row>
    <row r="214" spans="2:14" ht="37.5" customHeight="1">
      <c r="B214" s="72" t="s">
        <v>849</v>
      </c>
      <c r="C214" s="71" t="s">
        <v>58</v>
      </c>
      <c r="D214" s="7" t="s">
        <v>176</v>
      </c>
      <c r="E214" s="7" t="s">
        <v>26</v>
      </c>
      <c r="F214" s="32">
        <v>450</v>
      </c>
      <c r="G214" s="38">
        <f t="shared" si="26"/>
        <v>765</v>
      </c>
      <c r="H214" s="38">
        <v>0</v>
      </c>
      <c r="I214" s="38">
        <v>0</v>
      </c>
      <c r="J214" s="38">
        <v>0</v>
      </c>
      <c r="K214" s="38">
        <v>0</v>
      </c>
      <c r="L214" s="38">
        <v>0</v>
      </c>
      <c r="M214" s="38">
        <v>765</v>
      </c>
      <c r="N214" s="72" t="s">
        <v>425</v>
      </c>
    </row>
    <row r="215" spans="2:14" ht="42.75" customHeight="1">
      <c r="B215" s="72" t="s">
        <v>850</v>
      </c>
      <c r="C215" s="71" t="s">
        <v>59</v>
      </c>
      <c r="D215" s="7" t="s">
        <v>176</v>
      </c>
      <c r="E215" s="7" t="s">
        <v>26</v>
      </c>
      <c r="F215" s="32">
        <v>520</v>
      </c>
      <c r="G215" s="38">
        <f t="shared" si="26"/>
        <v>884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38">
        <v>884</v>
      </c>
      <c r="N215" s="72" t="s">
        <v>425</v>
      </c>
    </row>
    <row r="216" spans="2:14" ht="24" customHeight="1">
      <c r="B216" s="72"/>
      <c r="C216" s="35" t="s">
        <v>154</v>
      </c>
      <c r="D216" s="7"/>
      <c r="E216" s="7"/>
      <c r="F216" s="32"/>
      <c r="G216" s="38"/>
      <c r="H216" s="38"/>
      <c r="I216" s="38"/>
      <c r="J216" s="38"/>
      <c r="K216" s="38"/>
      <c r="L216" s="38"/>
      <c r="M216" s="38"/>
      <c r="N216" s="72"/>
    </row>
    <row r="217" spans="2:14" ht="18" customHeight="1">
      <c r="B217" s="72" t="s">
        <v>851</v>
      </c>
      <c r="C217" s="6" t="s">
        <v>402</v>
      </c>
      <c r="D217" s="7" t="s">
        <v>176</v>
      </c>
      <c r="E217" s="7" t="s">
        <v>27</v>
      </c>
      <c r="F217" s="32">
        <v>1</v>
      </c>
      <c r="G217" s="39">
        <f t="shared" ref="G217" si="28">H217+I217+J217+K217+L217+M217</f>
        <v>300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38">
        <v>300</v>
      </c>
      <c r="N217" s="72" t="s">
        <v>425</v>
      </c>
    </row>
    <row r="218" spans="2:14" ht="18" customHeight="1">
      <c r="B218" s="72" t="s">
        <v>852</v>
      </c>
      <c r="C218" s="71" t="s">
        <v>14</v>
      </c>
      <c r="D218" s="7" t="s">
        <v>176</v>
      </c>
      <c r="E218" s="7" t="s">
        <v>27</v>
      </c>
      <c r="F218" s="32">
        <v>1</v>
      </c>
      <c r="G218" s="38">
        <f t="shared" ref="G218:G229" si="29">H218+I218+J218+K218+L218+M218</f>
        <v>130</v>
      </c>
      <c r="H218" s="38">
        <v>0</v>
      </c>
      <c r="I218" s="38">
        <v>0</v>
      </c>
      <c r="J218" s="38">
        <v>0</v>
      </c>
      <c r="K218" s="38">
        <v>0</v>
      </c>
      <c r="L218" s="38">
        <v>0</v>
      </c>
      <c r="M218" s="38">
        <v>130</v>
      </c>
      <c r="N218" s="72" t="s">
        <v>425</v>
      </c>
    </row>
    <row r="219" spans="2:14" ht="18" customHeight="1">
      <c r="B219" s="72" t="s">
        <v>853</v>
      </c>
      <c r="C219" s="71" t="s">
        <v>323</v>
      </c>
      <c r="D219" s="7" t="s">
        <v>176</v>
      </c>
      <c r="E219" s="7" t="s">
        <v>27</v>
      </c>
      <c r="F219" s="32">
        <v>1</v>
      </c>
      <c r="G219" s="39">
        <f t="shared" si="29"/>
        <v>1500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38">
        <v>1500</v>
      </c>
      <c r="N219" s="72" t="s">
        <v>425</v>
      </c>
    </row>
    <row r="220" spans="2:14" ht="18" customHeight="1">
      <c r="B220" s="72" t="s">
        <v>854</v>
      </c>
      <c r="C220" s="6" t="s">
        <v>324</v>
      </c>
      <c r="D220" s="7" t="s">
        <v>176</v>
      </c>
      <c r="E220" s="7" t="s">
        <v>27</v>
      </c>
      <c r="F220" s="32">
        <v>2</v>
      </c>
      <c r="G220" s="39">
        <f t="shared" si="29"/>
        <v>5000</v>
      </c>
      <c r="H220" s="38">
        <v>0</v>
      </c>
      <c r="I220" s="38">
        <v>0</v>
      </c>
      <c r="J220" s="38">
        <v>0</v>
      </c>
      <c r="K220" s="38">
        <v>0</v>
      </c>
      <c r="L220" s="38">
        <v>0</v>
      </c>
      <c r="M220" s="38">
        <v>5000</v>
      </c>
      <c r="N220" s="72" t="s">
        <v>425</v>
      </c>
    </row>
    <row r="221" spans="2:14">
      <c r="B221" s="72" t="s">
        <v>855</v>
      </c>
      <c r="C221" s="71" t="s">
        <v>167</v>
      </c>
      <c r="D221" s="7" t="s">
        <v>176</v>
      </c>
      <c r="E221" s="7" t="s">
        <v>27</v>
      </c>
      <c r="F221" s="32">
        <v>1</v>
      </c>
      <c r="G221" s="38">
        <f t="shared" si="29"/>
        <v>156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38">
        <v>156</v>
      </c>
      <c r="N221" s="72" t="s">
        <v>425</v>
      </c>
    </row>
    <row r="222" spans="2:14">
      <c r="B222" s="72" t="s">
        <v>856</v>
      </c>
      <c r="C222" s="71" t="s">
        <v>326</v>
      </c>
      <c r="D222" s="7" t="s">
        <v>176</v>
      </c>
      <c r="E222" s="7" t="s">
        <v>27</v>
      </c>
      <c r="F222" s="32">
        <v>1</v>
      </c>
      <c r="G222" s="38">
        <f t="shared" si="29"/>
        <v>3500</v>
      </c>
      <c r="H222" s="38">
        <v>0</v>
      </c>
      <c r="I222" s="38">
        <v>0</v>
      </c>
      <c r="J222" s="38">
        <v>0</v>
      </c>
      <c r="K222" s="38">
        <v>0</v>
      </c>
      <c r="L222" s="38">
        <v>0</v>
      </c>
      <c r="M222" s="38">
        <v>3500</v>
      </c>
      <c r="N222" s="72" t="s">
        <v>425</v>
      </c>
    </row>
    <row r="223" spans="2:14" ht="24">
      <c r="B223" s="72" t="s">
        <v>857</v>
      </c>
      <c r="C223" s="71" t="s">
        <v>12</v>
      </c>
      <c r="D223" s="75" t="s">
        <v>592</v>
      </c>
      <c r="E223" s="72" t="s">
        <v>27</v>
      </c>
      <c r="F223" s="72">
        <v>1</v>
      </c>
      <c r="G223" s="38">
        <f t="shared" si="29"/>
        <v>500</v>
      </c>
      <c r="H223" s="38">
        <v>0</v>
      </c>
      <c r="I223" s="38">
        <v>0</v>
      </c>
      <c r="J223" s="38">
        <v>0</v>
      </c>
      <c r="K223" s="38">
        <v>0</v>
      </c>
      <c r="L223" s="38">
        <v>0</v>
      </c>
      <c r="M223" s="38">
        <v>500</v>
      </c>
      <c r="N223" s="72" t="s">
        <v>425</v>
      </c>
    </row>
    <row r="224" spans="2:14" ht="31.5">
      <c r="B224" s="72" t="s">
        <v>858</v>
      </c>
      <c r="C224" s="71" t="s">
        <v>347</v>
      </c>
      <c r="D224" s="7" t="s">
        <v>176</v>
      </c>
      <c r="E224" s="7" t="s">
        <v>27</v>
      </c>
      <c r="F224" s="32">
        <v>1</v>
      </c>
      <c r="G224" s="38">
        <f t="shared" si="29"/>
        <v>500</v>
      </c>
      <c r="H224" s="38">
        <v>0</v>
      </c>
      <c r="I224" s="38">
        <v>0</v>
      </c>
      <c r="J224" s="38">
        <v>0</v>
      </c>
      <c r="K224" s="38">
        <v>0</v>
      </c>
      <c r="L224" s="38">
        <v>0</v>
      </c>
      <c r="M224" s="38">
        <v>500</v>
      </c>
      <c r="N224" s="72" t="s">
        <v>425</v>
      </c>
    </row>
    <row r="225" spans="2:14" ht="25.5" customHeight="1">
      <c r="B225" s="72" t="s">
        <v>859</v>
      </c>
      <c r="C225" s="71" t="s">
        <v>288</v>
      </c>
      <c r="D225" s="7" t="s">
        <v>176</v>
      </c>
      <c r="E225" s="7" t="s">
        <v>26</v>
      </c>
      <c r="F225" s="32">
        <v>240</v>
      </c>
      <c r="G225" s="38">
        <f t="shared" si="29"/>
        <v>408</v>
      </c>
      <c r="H225" s="38">
        <v>0</v>
      </c>
      <c r="I225" s="38">
        <v>0</v>
      </c>
      <c r="J225" s="38">
        <v>0</v>
      </c>
      <c r="K225" s="38">
        <v>0</v>
      </c>
      <c r="L225" s="38">
        <v>0</v>
      </c>
      <c r="M225" s="38">
        <v>408</v>
      </c>
      <c r="N225" s="72" t="s">
        <v>425</v>
      </c>
    </row>
    <row r="226" spans="2:14" ht="43.5" customHeight="1">
      <c r="B226" s="72" t="s">
        <v>860</v>
      </c>
      <c r="C226" s="71" t="s">
        <v>83</v>
      </c>
      <c r="D226" s="7" t="s">
        <v>176</v>
      </c>
      <c r="E226" s="7" t="s">
        <v>26</v>
      </c>
      <c r="F226" s="32">
        <v>70</v>
      </c>
      <c r="G226" s="38">
        <f t="shared" si="29"/>
        <v>119</v>
      </c>
      <c r="H226" s="38">
        <v>0</v>
      </c>
      <c r="I226" s="38">
        <v>0</v>
      </c>
      <c r="J226" s="38">
        <v>0</v>
      </c>
      <c r="K226" s="38">
        <v>0</v>
      </c>
      <c r="L226" s="38">
        <v>0</v>
      </c>
      <c r="M226" s="38">
        <v>119</v>
      </c>
      <c r="N226" s="72" t="s">
        <v>425</v>
      </c>
    </row>
    <row r="227" spans="2:14" ht="39" customHeight="1">
      <c r="B227" s="72" t="s">
        <v>861</v>
      </c>
      <c r="C227" s="71" t="s">
        <v>84</v>
      </c>
      <c r="D227" s="7" t="s">
        <v>176</v>
      </c>
      <c r="E227" s="7" t="s">
        <v>26</v>
      </c>
      <c r="F227" s="32">
        <v>340</v>
      </c>
      <c r="G227" s="38">
        <f t="shared" si="29"/>
        <v>578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38">
        <v>578</v>
      </c>
      <c r="N227" s="72" t="s">
        <v>425</v>
      </c>
    </row>
    <row r="228" spans="2:14" ht="39.75" customHeight="1">
      <c r="B228" s="72" t="s">
        <v>862</v>
      </c>
      <c r="C228" s="71" t="s">
        <v>287</v>
      </c>
      <c r="D228" s="7" t="s">
        <v>176</v>
      </c>
      <c r="E228" s="7" t="s">
        <v>26</v>
      </c>
      <c r="F228" s="32">
        <v>150</v>
      </c>
      <c r="G228" s="38">
        <f t="shared" si="29"/>
        <v>255</v>
      </c>
      <c r="H228" s="38">
        <v>0</v>
      </c>
      <c r="I228" s="38">
        <v>0</v>
      </c>
      <c r="J228" s="38">
        <v>0</v>
      </c>
      <c r="K228" s="38">
        <v>0</v>
      </c>
      <c r="L228" s="38">
        <v>0</v>
      </c>
      <c r="M228" s="38">
        <v>255</v>
      </c>
      <c r="N228" s="72" t="s">
        <v>425</v>
      </c>
    </row>
    <row r="229" spans="2:14" ht="43.5" customHeight="1">
      <c r="B229" s="72" t="s">
        <v>863</v>
      </c>
      <c r="C229" s="71" t="s">
        <v>85</v>
      </c>
      <c r="D229" s="7" t="s">
        <v>176</v>
      </c>
      <c r="E229" s="7" t="s">
        <v>26</v>
      </c>
      <c r="F229" s="32">
        <v>80</v>
      </c>
      <c r="G229" s="38">
        <f t="shared" si="29"/>
        <v>136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38">
        <v>136</v>
      </c>
      <c r="N229" s="72" t="s">
        <v>425</v>
      </c>
    </row>
    <row r="230" spans="2:14" ht="26.25" customHeight="1">
      <c r="B230" s="72"/>
      <c r="C230" s="35" t="s">
        <v>325</v>
      </c>
      <c r="D230" s="7"/>
      <c r="E230" s="7"/>
      <c r="F230" s="32"/>
      <c r="G230" s="38"/>
      <c r="H230" s="38"/>
      <c r="I230" s="38"/>
      <c r="J230" s="38"/>
      <c r="K230" s="38"/>
      <c r="L230" s="38"/>
      <c r="M230" s="38"/>
      <c r="N230" s="72"/>
    </row>
    <row r="231" spans="2:14" ht="18" customHeight="1">
      <c r="B231" s="72" t="s">
        <v>864</v>
      </c>
      <c r="C231" s="6" t="s">
        <v>324</v>
      </c>
      <c r="D231" s="7" t="s">
        <v>176</v>
      </c>
      <c r="E231" s="7" t="s">
        <v>27</v>
      </c>
      <c r="F231" s="32">
        <v>1</v>
      </c>
      <c r="G231" s="39">
        <f t="shared" ref="G231:G232" si="30">H231+I231+J231+K231+L231+M231</f>
        <v>2500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38">
        <v>2500</v>
      </c>
      <c r="N231" s="72" t="s">
        <v>425</v>
      </c>
    </row>
    <row r="232" spans="2:14" ht="18.75" customHeight="1">
      <c r="B232" s="72" t="s">
        <v>865</v>
      </c>
      <c r="C232" s="71" t="s">
        <v>337</v>
      </c>
      <c r="D232" s="72" t="s">
        <v>221</v>
      </c>
      <c r="E232" s="72"/>
      <c r="F232" s="32">
        <v>1</v>
      </c>
      <c r="G232" s="38">
        <f t="shared" si="30"/>
        <v>1500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38">
        <v>1500</v>
      </c>
      <c r="N232" s="72" t="s">
        <v>425</v>
      </c>
    </row>
    <row r="233" spans="2:14" ht="25.5" customHeight="1">
      <c r="B233" s="72"/>
      <c r="C233" s="35" t="s">
        <v>147</v>
      </c>
      <c r="D233" s="7"/>
      <c r="E233" s="7"/>
      <c r="F233" s="32"/>
      <c r="G233" s="38"/>
      <c r="H233" s="38"/>
      <c r="I233" s="38"/>
      <c r="J233" s="38"/>
      <c r="K233" s="38"/>
      <c r="L233" s="38"/>
      <c r="M233" s="38"/>
      <c r="N233" s="72"/>
    </row>
    <row r="234" spans="2:14" ht="21" customHeight="1">
      <c r="B234" s="72" t="s">
        <v>866</v>
      </c>
      <c r="C234" s="6" t="s">
        <v>33</v>
      </c>
      <c r="D234" s="7" t="s">
        <v>176</v>
      </c>
      <c r="E234" s="7" t="s">
        <v>27</v>
      </c>
      <c r="F234" s="32">
        <v>1</v>
      </c>
      <c r="G234" s="38">
        <f t="shared" ref="G234:G246" si="31">H234+I234+J234+K234+L234+M234</f>
        <v>280</v>
      </c>
      <c r="H234" s="38">
        <v>0</v>
      </c>
      <c r="I234" s="38">
        <v>0</v>
      </c>
      <c r="J234" s="38">
        <v>0</v>
      </c>
      <c r="K234" s="38">
        <v>0</v>
      </c>
      <c r="L234" s="38">
        <v>0</v>
      </c>
      <c r="M234" s="38">
        <v>280</v>
      </c>
      <c r="N234" s="72" t="s">
        <v>425</v>
      </c>
    </row>
    <row r="235" spans="2:14" ht="18" customHeight="1">
      <c r="B235" s="72" t="s">
        <v>867</v>
      </c>
      <c r="C235" s="71" t="s">
        <v>323</v>
      </c>
      <c r="D235" s="7" t="s">
        <v>176</v>
      </c>
      <c r="E235" s="7" t="s">
        <v>27</v>
      </c>
      <c r="F235" s="32">
        <v>1</v>
      </c>
      <c r="G235" s="39">
        <f t="shared" si="31"/>
        <v>1500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38">
        <v>1500</v>
      </c>
      <c r="N235" s="72" t="s">
        <v>425</v>
      </c>
    </row>
    <row r="236" spans="2:14" ht="18" customHeight="1">
      <c r="B236" s="72" t="s">
        <v>868</v>
      </c>
      <c r="C236" s="6" t="s">
        <v>324</v>
      </c>
      <c r="D236" s="7" t="s">
        <v>176</v>
      </c>
      <c r="E236" s="7" t="s">
        <v>27</v>
      </c>
      <c r="F236" s="32">
        <v>1</v>
      </c>
      <c r="G236" s="39">
        <f t="shared" si="31"/>
        <v>2500</v>
      </c>
      <c r="H236" s="38">
        <v>0</v>
      </c>
      <c r="I236" s="38">
        <v>0</v>
      </c>
      <c r="J236" s="38">
        <v>0</v>
      </c>
      <c r="K236" s="38">
        <v>0</v>
      </c>
      <c r="L236" s="38">
        <v>0</v>
      </c>
      <c r="M236" s="38">
        <v>2500</v>
      </c>
      <c r="N236" s="72" t="s">
        <v>425</v>
      </c>
    </row>
    <row r="237" spans="2:14">
      <c r="B237" s="72" t="s">
        <v>869</v>
      </c>
      <c r="C237" s="71" t="s">
        <v>326</v>
      </c>
      <c r="D237" s="7" t="s">
        <v>176</v>
      </c>
      <c r="E237" s="7" t="s">
        <v>27</v>
      </c>
      <c r="F237" s="32">
        <v>1</v>
      </c>
      <c r="G237" s="38">
        <f t="shared" si="31"/>
        <v>3500</v>
      </c>
      <c r="H237" s="38">
        <v>0</v>
      </c>
      <c r="I237" s="38">
        <v>0</v>
      </c>
      <c r="J237" s="38">
        <v>0</v>
      </c>
      <c r="K237" s="38">
        <v>0</v>
      </c>
      <c r="L237" s="38">
        <v>0</v>
      </c>
      <c r="M237" s="38">
        <v>3500</v>
      </c>
      <c r="N237" s="72" t="s">
        <v>425</v>
      </c>
    </row>
    <row r="238" spans="2:14" ht="24">
      <c r="B238" s="72" t="s">
        <v>870</v>
      </c>
      <c r="C238" s="71" t="s">
        <v>12</v>
      </c>
      <c r="D238" s="75" t="s">
        <v>592</v>
      </c>
      <c r="E238" s="72" t="s">
        <v>27</v>
      </c>
      <c r="F238" s="72">
        <v>1</v>
      </c>
      <c r="G238" s="38">
        <f t="shared" si="31"/>
        <v>500</v>
      </c>
      <c r="H238" s="38">
        <v>0</v>
      </c>
      <c r="I238" s="38">
        <v>0</v>
      </c>
      <c r="J238" s="38">
        <v>0</v>
      </c>
      <c r="K238" s="38">
        <v>0</v>
      </c>
      <c r="L238" s="38">
        <v>0</v>
      </c>
      <c r="M238" s="38">
        <v>500</v>
      </c>
      <c r="N238" s="72" t="s">
        <v>425</v>
      </c>
    </row>
    <row r="239" spans="2:14" ht="40.5" customHeight="1">
      <c r="B239" s="72" t="s">
        <v>871</v>
      </c>
      <c r="C239" s="71" t="s">
        <v>1130</v>
      </c>
      <c r="D239" s="7" t="s">
        <v>176</v>
      </c>
      <c r="E239" s="7" t="s">
        <v>26</v>
      </c>
      <c r="F239" s="32">
        <v>150</v>
      </c>
      <c r="G239" s="38">
        <f t="shared" si="31"/>
        <v>255</v>
      </c>
      <c r="H239" s="38">
        <v>0</v>
      </c>
      <c r="I239" s="38">
        <v>0</v>
      </c>
      <c r="J239" s="38">
        <v>0</v>
      </c>
      <c r="K239" s="38">
        <v>0</v>
      </c>
      <c r="L239" s="38">
        <v>0</v>
      </c>
      <c r="M239" s="38">
        <v>255</v>
      </c>
      <c r="N239" s="72" t="s">
        <v>425</v>
      </c>
    </row>
    <row r="240" spans="2:14" ht="37.5" customHeight="1">
      <c r="B240" s="72" t="s">
        <v>872</v>
      </c>
      <c r="C240" s="71" t="s">
        <v>60</v>
      </c>
      <c r="D240" s="7" t="s">
        <v>176</v>
      </c>
      <c r="E240" s="7" t="s">
        <v>26</v>
      </c>
      <c r="F240" s="32">
        <v>56</v>
      </c>
      <c r="G240" s="38">
        <f t="shared" si="31"/>
        <v>95.2</v>
      </c>
      <c r="H240" s="38">
        <v>0</v>
      </c>
      <c r="I240" s="38">
        <v>0</v>
      </c>
      <c r="J240" s="38">
        <v>0</v>
      </c>
      <c r="K240" s="38">
        <v>0</v>
      </c>
      <c r="L240" s="38">
        <v>0</v>
      </c>
      <c r="M240" s="38">
        <v>95.2</v>
      </c>
      <c r="N240" s="72" t="s">
        <v>425</v>
      </c>
    </row>
    <row r="241" spans="2:14" ht="39" customHeight="1">
      <c r="B241" s="72" t="s">
        <v>873</v>
      </c>
      <c r="C241" s="71" t="s">
        <v>61</v>
      </c>
      <c r="D241" s="7" t="s">
        <v>176</v>
      </c>
      <c r="E241" s="7" t="s">
        <v>26</v>
      </c>
      <c r="F241" s="32">
        <v>147</v>
      </c>
      <c r="G241" s="38">
        <f t="shared" si="31"/>
        <v>249.9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38">
        <v>249.9</v>
      </c>
      <c r="N241" s="72" t="s">
        <v>425</v>
      </c>
    </row>
    <row r="242" spans="2:14" ht="39" customHeight="1">
      <c r="B242" s="72" t="s">
        <v>874</v>
      </c>
      <c r="C242" s="71" t="s">
        <v>62</v>
      </c>
      <c r="D242" s="7" t="s">
        <v>176</v>
      </c>
      <c r="E242" s="7" t="s">
        <v>26</v>
      </c>
      <c r="F242" s="32">
        <v>200</v>
      </c>
      <c r="G242" s="38">
        <f t="shared" si="31"/>
        <v>340</v>
      </c>
      <c r="H242" s="38">
        <v>0</v>
      </c>
      <c r="I242" s="38">
        <v>0</v>
      </c>
      <c r="J242" s="38">
        <v>0</v>
      </c>
      <c r="K242" s="38">
        <v>0</v>
      </c>
      <c r="L242" s="38">
        <v>0</v>
      </c>
      <c r="M242" s="38">
        <v>340</v>
      </c>
      <c r="N242" s="72" t="s">
        <v>425</v>
      </c>
    </row>
    <row r="243" spans="2:14" ht="42" customHeight="1">
      <c r="B243" s="72" t="s">
        <v>875</v>
      </c>
      <c r="C243" s="71" t="s">
        <v>63</v>
      </c>
      <c r="D243" s="7" t="s">
        <v>176</v>
      </c>
      <c r="E243" s="7" t="s">
        <v>26</v>
      </c>
      <c r="F243" s="32">
        <v>56</v>
      </c>
      <c r="G243" s="38">
        <f t="shared" si="31"/>
        <v>95.2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38">
        <v>95.2</v>
      </c>
      <c r="N243" s="72" t="s">
        <v>425</v>
      </c>
    </row>
    <row r="244" spans="2:14" ht="37.5" customHeight="1">
      <c r="B244" s="72" t="s">
        <v>876</v>
      </c>
      <c r="C244" s="71" t="s">
        <v>64</v>
      </c>
      <c r="D244" s="7" t="s">
        <v>176</v>
      </c>
      <c r="E244" s="7" t="s">
        <v>26</v>
      </c>
      <c r="F244" s="32">
        <v>143</v>
      </c>
      <c r="G244" s="38">
        <f t="shared" si="31"/>
        <v>243.1</v>
      </c>
      <c r="H244" s="38">
        <v>0</v>
      </c>
      <c r="I244" s="38">
        <v>0</v>
      </c>
      <c r="J244" s="38">
        <v>0</v>
      </c>
      <c r="K244" s="38">
        <v>0</v>
      </c>
      <c r="L244" s="38">
        <v>0</v>
      </c>
      <c r="M244" s="38">
        <v>243.1</v>
      </c>
      <c r="N244" s="72" t="s">
        <v>425</v>
      </c>
    </row>
    <row r="245" spans="2:14" ht="41.25" customHeight="1">
      <c r="B245" s="72" t="s">
        <v>877</v>
      </c>
      <c r="C245" s="71" t="s">
        <v>65</v>
      </c>
      <c r="D245" s="7" t="s">
        <v>176</v>
      </c>
      <c r="E245" s="7" t="s">
        <v>26</v>
      </c>
      <c r="F245" s="32">
        <v>266</v>
      </c>
      <c r="G245" s="38">
        <f t="shared" si="31"/>
        <v>452.2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8">
        <v>452.2</v>
      </c>
      <c r="N245" s="72" t="s">
        <v>425</v>
      </c>
    </row>
    <row r="246" spans="2:14" ht="42.75" customHeight="1">
      <c r="B246" s="72" t="s">
        <v>878</v>
      </c>
      <c r="C246" s="71" t="s">
        <v>66</v>
      </c>
      <c r="D246" s="7" t="s">
        <v>176</v>
      </c>
      <c r="E246" s="7" t="s">
        <v>26</v>
      </c>
      <c r="F246" s="32">
        <v>67</v>
      </c>
      <c r="G246" s="38">
        <f t="shared" si="31"/>
        <v>113.9</v>
      </c>
      <c r="H246" s="38">
        <v>0</v>
      </c>
      <c r="I246" s="38">
        <v>0</v>
      </c>
      <c r="J246" s="38">
        <v>0</v>
      </c>
      <c r="K246" s="38">
        <v>0</v>
      </c>
      <c r="L246" s="38">
        <v>0</v>
      </c>
      <c r="M246" s="38">
        <v>113.9</v>
      </c>
      <c r="N246" s="72" t="s">
        <v>425</v>
      </c>
    </row>
    <row r="247" spans="2:14" ht="28.5" customHeight="1">
      <c r="B247" s="72"/>
      <c r="C247" s="35" t="s">
        <v>157</v>
      </c>
      <c r="D247" s="7"/>
      <c r="E247" s="7"/>
      <c r="F247" s="32"/>
      <c r="G247" s="38"/>
      <c r="H247" s="38"/>
      <c r="I247" s="38"/>
      <c r="J247" s="38"/>
      <c r="K247" s="38"/>
      <c r="L247" s="38"/>
      <c r="M247" s="38"/>
      <c r="N247" s="72"/>
    </row>
    <row r="248" spans="2:14" ht="18" customHeight="1">
      <c r="B248" s="72" t="s">
        <v>879</v>
      </c>
      <c r="C248" s="6" t="s">
        <v>402</v>
      </c>
      <c r="D248" s="7" t="s">
        <v>176</v>
      </c>
      <c r="E248" s="7" t="s">
        <v>27</v>
      </c>
      <c r="F248" s="32">
        <v>1</v>
      </c>
      <c r="G248" s="39">
        <f t="shared" ref="G248" si="32">H248+I248+J248+K248+L248+M248</f>
        <v>300</v>
      </c>
      <c r="H248" s="38">
        <v>0</v>
      </c>
      <c r="I248" s="38">
        <v>0</v>
      </c>
      <c r="J248" s="38">
        <v>0</v>
      </c>
      <c r="K248" s="38">
        <v>0</v>
      </c>
      <c r="L248" s="38">
        <v>0</v>
      </c>
      <c r="M248" s="38">
        <v>300</v>
      </c>
      <c r="N248" s="72" t="s">
        <v>425</v>
      </c>
    </row>
    <row r="249" spans="2:14" ht="39.75" customHeight="1">
      <c r="B249" s="72" t="s">
        <v>880</v>
      </c>
      <c r="C249" s="71" t="s">
        <v>93</v>
      </c>
      <c r="D249" s="7" t="s">
        <v>176</v>
      </c>
      <c r="E249" s="7" t="s">
        <v>26</v>
      </c>
      <c r="F249" s="32">
        <v>160</v>
      </c>
      <c r="G249" s="38">
        <f t="shared" ref="G249:G253" si="33">H249+I249+J249+K249+L249+M249</f>
        <v>272</v>
      </c>
      <c r="H249" s="38">
        <v>0</v>
      </c>
      <c r="I249" s="38">
        <v>0</v>
      </c>
      <c r="J249" s="38">
        <v>0</v>
      </c>
      <c r="K249" s="38">
        <v>0</v>
      </c>
      <c r="L249" s="38">
        <v>0</v>
      </c>
      <c r="M249" s="38">
        <v>272</v>
      </c>
      <c r="N249" s="72" t="s">
        <v>425</v>
      </c>
    </row>
    <row r="250" spans="2:14" ht="18" customHeight="1">
      <c r="B250" s="72" t="s">
        <v>881</v>
      </c>
      <c r="C250" s="71" t="s">
        <v>22</v>
      </c>
      <c r="D250" s="7" t="s">
        <v>176</v>
      </c>
      <c r="E250" s="7" t="s">
        <v>26</v>
      </c>
      <c r="F250" s="32">
        <v>190</v>
      </c>
      <c r="G250" s="38">
        <f t="shared" si="33"/>
        <v>323</v>
      </c>
      <c r="H250" s="38">
        <v>0</v>
      </c>
      <c r="I250" s="38">
        <v>0</v>
      </c>
      <c r="J250" s="38">
        <v>0</v>
      </c>
      <c r="K250" s="38">
        <v>0</v>
      </c>
      <c r="L250" s="38">
        <v>0</v>
      </c>
      <c r="M250" s="38">
        <v>323</v>
      </c>
      <c r="N250" s="72" t="s">
        <v>425</v>
      </c>
    </row>
    <row r="251" spans="2:14" ht="18" customHeight="1">
      <c r="B251" s="72" t="s">
        <v>882</v>
      </c>
      <c r="C251" s="71" t="s">
        <v>320</v>
      </c>
      <c r="D251" s="7" t="s">
        <v>176</v>
      </c>
      <c r="E251" s="7" t="s">
        <v>27</v>
      </c>
      <c r="F251" s="32">
        <v>1</v>
      </c>
      <c r="G251" s="38">
        <f t="shared" si="33"/>
        <v>2000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38">
        <v>2000</v>
      </c>
      <c r="N251" s="72" t="s">
        <v>425</v>
      </c>
    </row>
    <row r="252" spans="2:14">
      <c r="B252" s="72" t="s">
        <v>883</v>
      </c>
      <c r="C252" s="71" t="s">
        <v>326</v>
      </c>
      <c r="D252" s="7" t="s">
        <v>176</v>
      </c>
      <c r="E252" s="7" t="s">
        <v>27</v>
      </c>
      <c r="F252" s="32">
        <v>1</v>
      </c>
      <c r="G252" s="38">
        <f t="shared" si="33"/>
        <v>3500</v>
      </c>
      <c r="H252" s="38">
        <v>0</v>
      </c>
      <c r="I252" s="38">
        <v>0</v>
      </c>
      <c r="J252" s="38">
        <v>0</v>
      </c>
      <c r="K252" s="38">
        <v>0</v>
      </c>
      <c r="L252" s="38">
        <v>0</v>
      </c>
      <c r="M252" s="38">
        <v>3500</v>
      </c>
      <c r="N252" s="72" t="s">
        <v>425</v>
      </c>
    </row>
    <row r="253" spans="2:14" ht="24">
      <c r="B253" s="72" t="s">
        <v>884</v>
      </c>
      <c r="C253" s="71" t="s">
        <v>12</v>
      </c>
      <c r="D253" s="75" t="s">
        <v>592</v>
      </c>
      <c r="E253" s="72" t="s">
        <v>27</v>
      </c>
      <c r="F253" s="72">
        <v>1</v>
      </c>
      <c r="G253" s="38">
        <f t="shared" si="33"/>
        <v>500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38">
        <v>500</v>
      </c>
      <c r="N253" s="72" t="s">
        <v>425</v>
      </c>
    </row>
    <row r="254" spans="2:14" ht="26.25" customHeight="1">
      <c r="B254" s="72"/>
      <c r="C254" s="35" t="s">
        <v>158</v>
      </c>
      <c r="D254" s="7"/>
      <c r="E254" s="7"/>
      <c r="F254" s="32"/>
      <c r="G254" s="38"/>
      <c r="H254" s="38"/>
      <c r="I254" s="38"/>
      <c r="J254" s="38"/>
      <c r="K254" s="38"/>
      <c r="L254" s="38"/>
      <c r="M254" s="38"/>
      <c r="N254" s="72"/>
    </row>
    <row r="255" spans="2:14" ht="18" customHeight="1">
      <c r="B255" s="72" t="s">
        <v>885</v>
      </c>
      <c r="C255" s="6" t="s">
        <v>402</v>
      </c>
      <c r="D255" s="7" t="s">
        <v>176</v>
      </c>
      <c r="E255" s="7" t="s">
        <v>27</v>
      </c>
      <c r="F255" s="32">
        <v>1</v>
      </c>
      <c r="G255" s="39">
        <f t="shared" ref="G255" si="34">H255+I255+J255+K255+L255+M255</f>
        <v>300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38">
        <v>300</v>
      </c>
      <c r="N255" s="72" t="s">
        <v>425</v>
      </c>
    </row>
    <row r="256" spans="2:14" ht="18" customHeight="1">
      <c r="B256" s="72" t="s">
        <v>886</v>
      </c>
      <c r="C256" s="6" t="s">
        <v>324</v>
      </c>
      <c r="D256" s="7" t="s">
        <v>176</v>
      </c>
      <c r="E256" s="7" t="s">
        <v>27</v>
      </c>
      <c r="F256" s="32">
        <v>1</v>
      </c>
      <c r="G256" s="39">
        <f t="shared" ref="G256:G257" si="35">H256+I256+J256+K256+L256+M256</f>
        <v>2500</v>
      </c>
      <c r="H256" s="38">
        <v>0</v>
      </c>
      <c r="I256" s="38">
        <v>0</v>
      </c>
      <c r="J256" s="38">
        <v>0</v>
      </c>
      <c r="K256" s="38">
        <v>0</v>
      </c>
      <c r="L256" s="38">
        <v>0</v>
      </c>
      <c r="M256" s="38">
        <v>2500</v>
      </c>
      <c r="N256" s="72" t="s">
        <v>425</v>
      </c>
    </row>
    <row r="257" spans="2:14">
      <c r="B257" s="72" t="s">
        <v>887</v>
      </c>
      <c r="C257" s="71" t="s">
        <v>326</v>
      </c>
      <c r="D257" s="7" t="s">
        <v>176</v>
      </c>
      <c r="E257" s="7" t="s">
        <v>27</v>
      </c>
      <c r="F257" s="32">
        <v>1</v>
      </c>
      <c r="G257" s="38">
        <f t="shared" si="35"/>
        <v>3500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38">
        <v>3500</v>
      </c>
      <c r="N257" s="72" t="s">
        <v>425</v>
      </c>
    </row>
    <row r="258" spans="2:14" ht="20.25" customHeight="1">
      <c r="B258" s="72" t="s">
        <v>888</v>
      </c>
      <c r="C258" s="71" t="s">
        <v>94</v>
      </c>
      <c r="D258" s="7" t="s">
        <v>176</v>
      </c>
      <c r="E258" s="7" t="s">
        <v>26</v>
      </c>
      <c r="F258" s="32">
        <v>110</v>
      </c>
      <c r="G258" s="38">
        <f t="shared" ref="G258:G259" si="36">H258+I258+J258+K258+L258+M258</f>
        <v>187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38">
        <v>187</v>
      </c>
      <c r="N258" s="72" t="s">
        <v>425</v>
      </c>
    </row>
    <row r="259" spans="2:14" ht="24">
      <c r="B259" s="72" t="s">
        <v>889</v>
      </c>
      <c r="C259" s="71" t="s">
        <v>12</v>
      </c>
      <c r="D259" s="75" t="s">
        <v>592</v>
      </c>
      <c r="E259" s="72" t="s">
        <v>27</v>
      </c>
      <c r="F259" s="72">
        <v>1</v>
      </c>
      <c r="G259" s="38">
        <f t="shared" si="36"/>
        <v>500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38">
        <v>500</v>
      </c>
      <c r="N259" s="72" t="s">
        <v>425</v>
      </c>
    </row>
    <row r="260" spans="2:14" ht="28.5" customHeight="1">
      <c r="B260" s="72"/>
      <c r="C260" s="35" t="s">
        <v>150</v>
      </c>
      <c r="D260" s="7"/>
      <c r="E260" s="7"/>
      <c r="F260" s="32"/>
      <c r="G260" s="38"/>
      <c r="H260" s="38"/>
      <c r="I260" s="38"/>
      <c r="J260" s="38"/>
      <c r="K260" s="38"/>
      <c r="L260" s="38"/>
      <c r="M260" s="38"/>
      <c r="N260" s="72"/>
    </row>
    <row r="261" spans="2:14" ht="24">
      <c r="B261" s="72" t="s">
        <v>890</v>
      </c>
      <c r="C261" s="71" t="s">
        <v>12</v>
      </c>
      <c r="D261" s="75" t="s">
        <v>592</v>
      </c>
      <c r="E261" s="72" t="s">
        <v>27</v>
      </c>
      <c r="F261" s="72">
        <v>1</v>
      </c>
      <c r="G261" s="38">
        <f t="shared" ref="G261" si="37">H261+I261+J261+K261+L261+M261</f>
        <v>500</v>
      </c>
      <c r="H261" s="38">
        <v>0</v>
      </c>
      <c r="I261" s="38">
        <v>0</v>
      </c>
      <c r="J261" s="38">
        <v>0</v>
      </c>
      <c r="K261" s="38">
        <v>0</v>
      </c>
      <c r="L261" s="38">
        <v>0</v>
      </c>
      <c r="M261" s="38">
        <v>500</v>
      </c>
      <c r="N261" s="72" t="s">
        <v>425</v>
      </c>
    </row>
    <row r="262" spans="2:14" ht="18" customHeight="1">
      <c r="B262" s="72" t="s">
        <v>891</v>
      </c>
      <c r="C262" s="71" t="s">
        <v>282</v>
      </c>
      <c r="D262" s="7" t="s">
        <v>176</v>
      </c>
      <c r="E262" s="7" t="s">
        <v>27</v>
      </c>
      <c r="F262" s="32">
        <v>1</v>
      </c>
      <c r="G262" s="38">
        <f t="shared" ref="G262:G266" si="38">H262+I262+J262+K262+L262+M262</f>
        <v>100</v>
      </c>
      <c r="H262" s="38">
        <v>0</v>
      </c>
      <c r="I262" s="38">
        <v>0</v>
      </c>
      <c r="J262" s="38">
        <v>0</v>
      </c>
      <c r="K262" s="38">
        <v>0</v>
      </c>
      <c r="L262" s="38">
        <v>0</v>
      </c>
      <c r="M262" s="38">
        <v>100</v>
      </c>
      <c r="N262" s="72" t="s">
        <v>425</v>
      </c>
    </row>
    <row r="263" spans="2:14" ht="18" customHeight="1">
      <c r="B263" s="72" t="s">
        <v>892</v>
      </c>
      <c r="C263" s="6" t="s">
        <v>324</v>
      </c>
      <c r="D263" s="7" t="s">
        <v>176</v>
      </c>
      <c r="E263" s="7" t="s">
        <v>27</v>
      </c>
      <c r="F263" s="32">
        <v>2</v>
      </c>
      <c r="G263" s="39">
        <f t="shared" si="38"/>
        <v>5000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38">
        <v>5000</v>
      </c>
      <c r="N263" s="72" t="s">
        <v>425</v>
      </c>
    </row>
    <row r="264" spans="2:14" ht="40.5" customHeight="1">
      <c r="B264" s="72" t="s">
        <v>893</v>
      </c>
      <c r="C264" s="71" t="s">
        <v>75</v>
      </c>
      <c r="D264" s="7" t="s">
        <v>176</v>
      </c>
      <c r="E264" s="7" t="s">
        <v>26</v>
      </c>
      <c r="F264" s="32">
        <v>440</v>
      </c>
      <c r="G264" s="38">
        <f t="shared" si="38"/>
        <v>748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  <c r="M264" s="38">
        <v>748</v>
      </c>
      <c r="N264" s="72" t="s">
        <v>425</v>
      </c>
    </row>
    <row r="265" spans="2:14" ht="40.5" customHeight="1">
      <c r="B265" s="72" t="s">
        <v>894</v>
      </c>
      <c r="C265" s="71" t="s">
        <v>76</v>
      </c>
      <c r="D265" s="7" t="s">
        <v>176</v>
      </c>
      <c r="E265" s="7" t="s">
        <v>26</v>
      </c>
      <c r="F265" s="32">
        <v>260</v>
      </c>
      <c r="G265" s="38">
        <f t="shared" si="38"/>
        <v>442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8">
        <v>442</v>
      </c>
      <c r="N265" s="72" t="s">
        <v>425</v>
      </c>
    </row>
    <row r="266" spans="2:14" ht="26.25" customHeight="1">
      <c r="B266" s="72" t="s">
        <v>895</v>
      </c>
      <c r="C266" s="71" t="s">
        <v>357</v>
      </c>
      <c r="D266" s="7" t="s">
        <v>176</v>
      </c>
      <c r="E266" s="7" t="s">
        <v>26</v>
      </c>
      <c r="F266" s="32">
        <v>80</v>
      </c>
      <c r="G266" s="38">
        <f t="shared" si="38"/>
        <v>136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38">
        <v>136</v>
      </c>
      <c r="N266" s="72" t="s">
        <v>425</v>
      </c>
    </row>
    <row r="267" spans="2:14" ht="24.75" customHeight="1">
      <c r="B267" s="72"/>
      <c r="C267" s="35" t="s">
        <v>333</v>
      </c>
      <c r="D267" s="7"/>
      <c r="E267" s="7"/>
      <c r="F267" s="32"/>
      <c r="G267" s="38"/>
      <c r="H267" s="38"/>
      <c r="I267" s="38"/>
      <c r="J267" s="38"/>
      <c r="K267" s="38"/>
      <c r="L267" s="38"/>
      <c r="M267" s="38"/>
      <c r="N267" s="72"/>
    </row>
    <row r="268" spans="2:14">
      <c r="B268" s="72" t="s">
        <v>896</v>
      </c>
      <c r="C268" s="71" t="s">
        <v>332</v>
      </c>
      <c r="D268" s="7" t="s">
        <v>331</v>
      </c>
      <c r="E268" s="72"/>
      <c r="F268" s="32">
        <v>1</v>
      </c>
      <c r="G268" s="38">
        <f t="shared" ref="G268" si="39">H268+I268+J268+K268+L268+M268</f>
        <v>0</v>
      </c>
      <c r="H268" s="38">
        <v>0</v>
      </c>
      <c r="I268" s="38">
        <v>0</v>
      </c>
      <c r="J268" s="38">
        <v>0</v>
      </c>
      <c r="K268" s="38">
        <v>0</v>
      </c>
      <c r="L268" s="38">
        <v>0</v>
      </c>
      <c r="M268" s="38">
        <v>0</v>
      </c>
      <c r="N268" s="72" t="s">
        <v>425</v>
      </c>
    </row>
    <row r="269" spans="2:14" ht="26.25" customHeight="1">
      <c r="B269" s="72"/>
      <c r="C269" s="35" t="s">
        <v>127</v>
      </c>
      <c r="D269" s="7"/>
      <c r="E269" s="7"/>
      <c r="F269" s="32"/>
      <c r="G269" s="38"/>
      <c r="H269" s="38"/>
      <c r="I269" s="38"/>
      <c r="J269" s="38"/>
      <c r="K269" s="38"/>
      <c r="L269" s="38"/>
      <c r="M269" s="38"/>
      <c r="N269" s="72"/>
    </row>
    <row r="270" spans="2:14" ht="24">
      <c r="B270" s="72" t="s">
        <v>897</v>
      </c>
      <c r="C270" s="71" t="s">
        <v>12</v>
      </c>
      <c r="D270" s="75" t="s">
        <v>592</v>
      </c>
      <c r="E270" s="72" t="s">
        <v>27</v>
      </c>
      <c r="F270" s="72">
        <v>1</v>
      </c>
      <c r="G270" s="38">
        <f t="shared" ref="G270" si="40">H270+I270+J270+K270+L270+M270</f>
        <v>500</v>
      </c>
      <c r="H270" s="38">
        <v>0</v>
      </c>
      <c r="I270" s="38">
        <v>0</v>
      </c>
      <c r="J270" s="38">
        <v>0</v>
      </c>
      <c r="K270" s="38">
        <v>0</v>
      </c>
      <c r="L270" s="38">
        <v>0</v>
      </c>
      <c r="M270" s="38">
        <v>500</v>
      </c>
      <c r="N270" s="72" t="s">
        <v>425</v>
      </c>
    </row>
    <row r="271" spans="2:14" ht="18" customHeight="1">
      <c r="B271" s="72" t="s">
        <v>898</v>
      </c>
      <c r="C271" s="6" t="s">
        <v>348</v>
      </c>
      <c r="D271" s="7" t="s">
        <v>176</v>
      </c>
      <c r="E271" s="7" t="s">
        <v>27</v>
      </c>
      <c r="F271" s="32">
        <v>1</v>
      </c>
      <c r="G271" s="39">
        <f>H271+I271+J271+K271+L271+M271</f>
        <v>500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38">
        <v>500</v>
      </c>
      <c r="N271" s="72" t="s">
        <v>425</v>
      </c>
    </row>
    <row r="272" spans="2:14" ht="40.5" customHeight="1">
      <c r="B272" s="72" t="s">
        <v>899</v>
      </c>
      <c r="C272" s="71" t="s">
        <v>77</v>
      </c>
      <c r="D272" s="7" t="s">
        <v>176</v>
      </c>
      <c r="E272" s="7" t="s">
        <v>27</v>
      </c>
      <c r="F272" s="32">
        <v>1</v>
      </c>
      <c r="G272" s="38">
        <f t="shared" ref="G272:G278" si="41">H272+I272+J272+K272+L272+M272</f>
        <v>1000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  <c r="M272" s="38">
        <v>1000</v>
      </c>
      <c r="N272" s="72" t="s">
        <v>425</v>
      </c>
    </row>
    <row r="273" spans="2:14" ht="18" customHeight="1">
      <c r="B273" s="72" t="s">
        <v>900</v>
      </c>
      <c r="C273" s="71" t="s">
        <v>323</v>
      </c>
      <c r="D273" s="7" t="s">
        <v>176</v>
      </c>
      <c r="E273" s="7" t="s">
        <v>27</v>
      </c>
      <c r="F273" s="32">
        <v>1</v>
      </c>
      <c r="G273" s="39">
        <f t="shared" si="41"/>
        <v>1500</v>
      </c>
      <c r="H273" s="38">
        <v>0</v>
      </c>
      <c r="I273" s="38">
        <v>0</v>
      </c>
      <c r="J273" s="38">
        <v>0</v>
      </c>
      <c r="K273" s="38">
        <v>0</v>
      </c>
      <c r="L273" s="38">
        <v>0</v>
      </c>
      <c r="M273" s="38">
        <v>1500</v>
      </c>
      <c r="N273" s="72" t="s">
        <v>425</v>
      </c>
    </row>
    <row r="274" spans="2:14" ht="18" customHeight="1">
      <c r="B274" s="72" t="s">
        <v>901</v>
      </c>
      <c r="C274" s="71" t="s">
        <v>448</v>
      </c>
      <c r="D274" s="7" t="s">
        <v>176</v>
      </c>
      <c r="E274" s="7" t="s">
        <v>27</v>
      </c>
      <c r="F274" s="32">
        <v>1</v>
      </c>
      <c r="G274" s="77">
        <v>1733.6690000000001</v>
      </c>
      <c r="H274" s="62">
        <f>G274</f>
        <v>1733.6690000000001</v>
      </c>
      <c r="I274" s="38">
        <v>0</v>
      </c>
      <c r="J274" s="38">
        <v>0</v>
      </c>
      <c r="K274" s="38">
        <v>0</v>
      </c>
      <c r="L274" s="38">
        <v>0</v>
      </c>
      <c r="M274" s="38">
        <v>0</v>
      </c>
      <c r="N274" s="72" t="s">
        <v>419</v>
      </c>
    </row>
    <row r="275" spans="2:14" ht="39.75" customHeight="1">
      <c r="B275" s="72" t="s">
        <v>902</v>
      </c>
      <c r="C275" s="71" t="s">
        <v>449</v>
      </c>
      <c r="D275" s="7" t="s">
        <v>176</v>
      </c>
      <c r="E275" s="7" t="s">
        <v>27</v>
      </c>
      <c r="F275" s="32">
        <v>1</v>
      </c>
      <c r="G275" s="77">
        <v>2576.375</v>
      </c>
      <c r="H275" s="62">
        <f>G275</f>
        <v>2576.375</v>
      </c>
      <c r="I275" s="38">
        <v>0</v>
      </c>
      <c r="J275" s="38">
        <v>0</v>
      </c>
      <c r="K275" s="38">
        <v>0</v>
      </c>
      <c r="L275" s="38">
        <v>0</v>
      </c>
      <c r="M275" s="38">
        <v>0</v>
      </c>
      <c r="N275" s="72" t="s">
        <v>419</v>
      </c>
    </row>
    <row r="276" spans="2:14" ht="43.5" customHeight="1">
      <c r="B276" s="72" t="s">
        <v>903</v>
      </c>
      <c r="C276" s="71" t="s">
        <v>78</v>
      </c>
      <c r="D276" s="7" t="s">
        <v>176</v>
      </c>
      <c r="E276" s="7" t="s">
        <v>26</v>
      </c>
      <c r="F276" s="32">
        <v>50</v>
      </c>
      <c r="G276" s="38">
        <f t="shared" si="41"/>
        <v>85</v>
      </c>
      <c r="H276" s="38">
        <v>0</v>
      </c>
      <c r="I276" s="38">
        <v>0</v>
      </c>
      <c r="J276" s="38">
        <v>0</v>
      </c>
      <c r="K276" s="38">
        <v>0</v>
      </c>
      <c r="L276" s="38">
        <v>0</v>
      </c>
      <c r="M276" s="38">
        <v>85</v>
      </c>
      <c r="N276" s="72" t="s">
        <v>425</v>
      </c>
    </row>
    <row r="277" spans="2:14" ht="41.25" customHeight="1">
      <c r="B277" s="72" t="s">
        <v>904</v>
      </c>
      <c r="C277" s="71" t="s">
        <v>79</v>
      </c>
      <c r="D277" s="7" t="s">
        <v>176</v>
      </c>
      <c r="E277" s="7" t="s">
        <v>26</v>
      </c>
      <c r="F277" s="32">
        <v>272</v>
      </c>
      <c r="G277" s="38">
        <f t="shared" si="41"/>
        <v>462.4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38">
        <v>462.4</v>
      </c>
      <c r="N277" s="72" t="s">
        <v>425</v>
      </c>
    </row>
    <row r="278" spans="2:14" ht="44.25" customHeight="1">
      <c r="B278" s="72" t="s">
        <v>905</v>
      </c>
      <c r="C278" s="71" t="s">
        <v>80</v>
      </c>
      <c r="D278" s="7" t="s">
        <v>176</v>
      </c>
      <c r="E278" s="7" t="s">
        <v>26</v>
      </c>
      <c r="F278" s="32">
        <v>780</v>
      </c>
      <c r="G278" s="38">
        <f t="shared" si="41"/>
        <v>1326</v>
      </c>
      <c r="H278" s="38">
        <v>0</v>
      </c>
      <c r="I278" s="38">
        <v>0</v>
      </c>
      <c r="J278" s="38">
        <v>0</v>
      </c>
      <c r="K278" s="38">
        <v>0</v>
      </c>
      <c r="L278" s="38">
        <v>0</v>
      </c>
      <c r="M278" s="38">
        <v>1326</v>
      </c>
      <c r="N278" s="72" t="s">
        <v>425</v>
      </c>
    </row>
    <row r="279" spans="2:14" ht="27.75" customHeight="1">
      <c r="B279" s="72"/>
      <c r="C279" s="35" t="s">
        <v>153</v>
      </c>
      <c r="D279" s="7"/>
      <c r="E279" s="7"/>
      <c r="F279" s="32"/>
      <c r="G279" s="38"/>
      <c r="H279" s="38"/>
      <c r="I279" s="38"/>
      <c r="J279" s="38"/>
      <c r="K279" s="38"/>
      <c r="L279" s="38"/>
      <c r="M279" s="38"/>
      <c r="N279" s="72"/>
    </row>
    <row r="280" spans="2:14" ht="18" customHeight="1">
      <c r="B280" s="72" t="s">
        <v>906</v>
      </c>
      <c r="C280" s="71" t="s">
        <v>286</v>
      </c>
      <c r="D280" s="7" t="s">
        <v>176</v>
      </c>
      <c r="E280" s="7" t="s">
        <v>27</v>
      </c>
      <c r="F280" s="32">
        <v>1</v>
      </c>
      <c r="G280" s="38">
        <f t="shared" ref="G280:G282" si="42">H280+I280+J280+K280+L280+M280</f>
        <v>60</v>
      </c>
      <c r="H280" s="38">
        <v>0</v>
      </c>
      <c r="I280" s="38">
        <v>0</v>
      </c>
      <c r="J280" s="38">
        <v>0</v>
      </c>
      <c r="K280" s="38">
        <v>0</v>
      </c>
      <c r="L280" s="38">
        <v>0</v>
      </c>
      <c r="M280" s="38">
        <v>60</v>
      </c>
      <c r="N280" s="72" t="s">
        <v>425</v>
      </c>
    </row>
    <row r="281" spans="2:14" ht="24">
      <c r="B281" s="72" t="s">
        <v>907</v>
      </c>
      <c r="C281" s="71" t="s">
        <v>12</v>
      </c>
      <c r="D281" s="75" t="s">
        <v>592</v>
      </c>
      <c r="E281" s="72" t="s">
        <v>27</v>
      </c>
      <c r="F281" s="72">
        <v>1</v>
      </c>
      <c r="G281" s="38">
        <f t="shared" si="42"/>
        <v>500</v>
      </c>
      <c r="H281" s="38">
        <v>0</v>
      </c>
      <c r="I281" s="38">
        <v>0</v>
      </c>
      <c r="J281" s="38">
        <v>0</v>
      </c>
      <c r="K281" s="38">
        <v>0</v>
      </c>
      <c r="L281" s="38">
        <v>0</v>
      </c>
      <c r="M281" s="38">
        <v>500</v>
      </c>
      <c r="N281" s="72" t="s">
        <v>425</v>
      </c>
    </row>
    <row r="282" spans="2:14" ht="24" customHeight="1">
      <c r="B282" s="72" t="s">
        <v>908</v>
      </c>
      <c r="C282" s="71" t="s">
        <v>20</v>
      </c>
      <c r="D282" s="7" t="s">
        <v>176</v>
      </c>
      <c r="E282" s="7" t="s">
        <v>26</v>
      </c>
      <c r="F282" s="32">
        <v>332</v>
      </c>
      <c r="G282" s="38">
        <f t="shared" si="42"/>
        <v>564.4</v>
      </c>
      <c r="H282" s="38">
        <v>0</v>
      </c>
      <c r="I282" s="38">
        <v>0</v>
      </c>
      <c r="J282" s="38">
        <v>0</v>
      </c>
      <c r="K282" s="38">
        <v>0</v>
      </c>
      <c r="L282" s="38">
        <v>0</v>
      </c>
      <c r="M282" s="38">
        <v>564.4</v>
      </c>
      <c r="N282" s="72" t="s">
        <v>425</v>
      </c>
    </row>
    <row r="283" spans="2:14" ht="27.75" customHeight="1">
      <c r="B283" s="72"/>
      <c r="C283" s="35" t="s">
        <v>139</v>
      </c>
      <c r="D283" s="7"/>
      <c r="E283" s="7"/>
      <c r="F283" s="32"/>
      <c r="G283" s="38"/>
      <c r="H283" s="38"/>
      <c r="I283" s="38"/>
      <c r="J283" s="38"/>
      <c r="K283" s="38"/>
      <c r="L283" s="38"/>
      <c r="M283" s="38"/>
      <c r="N283" s="72"/>
    </row>
    <row r="284" spans="2:14" ht="18" customHeight="1">
      <c r="B284" s="72" t="s">
        <v>974</v>
      </c>
      <c r="C284" s="6" t="s">
        <v>402</v>
      </c>
      <c r="D284" s="7" t="s">
        <v>176</v>
      </c>
      <c r="E284" s="7" t="s">
        <v>27</v>
      </c>
      <c r="F284" s="32">
        <v>1</v>
      </c>
      <c r="G284" s="39">
        <f t="shared" ref="G284" si="43">H284+I284+J284+K284+L284+M284</f>
        <v>300</v>
      </c>
      <c r="H284" s="38">
        <v>0</v>
      </c>
      <c r="I284" s="38">
        <v>0</v>
      </c>
      <c r="J284" s="38">
        <v>0</v>
      </c>
      <c r="K284" s="38">
        <v>0</v>
      </c>
      <c r="L284" s="38">
        <v>0</v>
      </c>
      <c r="M284" s="38">
        <v>300</v>
      </c>
      <c r="N284" s="72" t="s">
        <v>425</v>
      </c>
    </row>
    <row r="285" spans="2:14" ht="18" customHeight="1">
      <c r="B285" s="72" t="s">
        <v>975</v>
      </c>
      <c r="C285" s="6" t="s">
        <v>14</v>
      </c>
      <c r="D285" s="7" t="s">
        <v>176</v>
      </c>
      <c r="E285" s="7" t="s">
        <v>27</v>
      </c>
      <c r="F285" s="32">
        <v>1</v>
      </c>
      <c r="G285" s="38">
        <f t="shared" si="7"/>
        <v>125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38">
        <v>125</v>
      </c>
      <c r="N285" s="72" t="s">
        <v>425</v>
      </c>
    </row>
    <row r="286" spans="2:14" ht="18" customHeight="1">
      <c r="B286" s="72" t="s">
        <v>909</v>
      </c>
      <c r="C286" s="71" t="s">
        <v>13</v>
      </c>
      <c r="D286" s="7" t="s">
        <v>176</v>
      </c>
      <c r="E286" s="7" t="s">
        <v>27</v>
      </c>
      <c r="F286" s="32">
        <v>1</v>
      </c>
      <c r="G286" s="38">
        <f t="shared" si="7"/>
        <v>2500</v>
      </c>
      <c r="H286" s="38">
        <v>0</v>
      </c>
      <c r="I286" s="38">
        <v>0</v>
      </c>
      <c r="J286" s="38">
        <v>0</v>
      </c>
      <c r="K286" s="38">
        <v>0</v>
      </c>
      <c r="L286" s="38">
        <v>0</v>
      </c>
      <c r="M286" s="38">
        <v>2500</v>
      </c>
      <c r="N286" s="72" t="s">
        <v>425</v>
      </c>
    </row>
    <row r="287" spans="2:14" ht="18" customHeight="1">
      <c r="B287" s="72" t="s">
        <v>976</v>
      </c>
      <c r="C287" s="71" t="s">
        <v>323</v>
      </c>
      <c r="D287" s="7" t="s">
        <v>176</v>
      </c>
      <c r="E287" s="7" t="s">
        <v>27</v>
      </c>
      <c r="F287" s="32">
        <v>1</v>
      </c>
      <c r="G287" s="39">
        <f t="shared" si="7"/>
        <v>1500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38">
        <v>1500</v>
      </c>
      <c r="N287" s="72" t="s">
        <v>425</v>
      </c>
    </row>
    <row r="288" spans="2:14">
      <c r="B288" s="72" t="s">
        <v>977</v>
      </c>
      <c r="C288" s="71" t="s">
        <v>167</v>
      </c>
      <c r="D288" s="7" t="s">
        <v>176</v>
      </c>
      <c r="E288" s="7" t="s">
        <v>27</v>
      </c>
      <c r="F288" s="32">
        <v>1</v>
      </c>
      <c r="G288" s="38">
        <f t="shared" si="7"/>
        <v>156</v>
      </c>
      <c r="H288" s="38">
        <v>0</v>
      </c>
      <c r="I288" s="38">
        <v>0</v>
      </c>
      <c r="J288" s="38">
        <v>0</v>
      </c>
      <c r="K288" s="38">
        <v>0</v>
      </c>
      <c r="L288" s="38">
        <v>0</v>
      </c>
      <c r="M288" s="38">
        <v>156</v>
      </c>
      <c r="N288" s="72" t="s">
        <v>425</v>
      </c>
    </row>
    <row r="289" spans="2:14">
      <c r="B289" s="72" t="s">
        <v>910</v>
      </c>
      <c r="C289" s="71" t="s">
        <v>326</v>
      </c>
      <c r="D289" s="7" t="s">
        <v>176</v>
      </c>
      <c r="E289" s="7" t="s">
        <v>27</v>
      </c>
      <c r="F289" s="32">
        <v>1</v>
      </c>
      <c r="G289" s="38">
        <f t="shared" si="7"/>
        <v>3500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38">
        <v>3500</v>
      </c>
      <c r="N289" s="72" t="s">
        <v>425</v>
      </c>
    </row>
    <row r="290" spans="2:14" ht="24">
      <c r="B290" s="72" t="s">
        <v>911</v>
      </c>
      <c r="C290" s="71" t="s">
        <v>12</v>
      </c>
      <c r="D290" s="75" t="s">
        <v>592</v>
      </c>
      <c r="E290" s="72" t="s">
        <v>27</v>
      </c>
      <c r="F290" s="72">
        <v>1</v>
      </c>
      <c r="G290" s="38">
        <f t="shared" si="7"/>
        <v>500</v>
      </c>
      <c r="H290" s="38">
        <v>0</v>
      </c>
      <c r="I290" s="38">
        <v>0</v>
      </c>
      <c r="J290" s="38">
        <v>0</v>
      </c>
      <c r="K290" s="38">
        <v>0</v>
      </c>
      <c r="L290" s="38">
        <v>0</v>
      </c>
      <c r="M290" s="38">
        <v>500</v>
      </c>
      <c r="N290" s="72" t="s">
        <v>425</v>
      </c>
    </row>
    <row r="291" spans="2:14" ht="40.5" customHeight="1">
      <c r="B291" s="72" t="s">
        <v>912</v>
      </c>
      <c r="C291" s="71" t="s">
        <v>166</v>
      </c>
      <c r="D291" s="7" t="s">
        <v>176</v>
      </c>
      <c r="E291" s="7" t="s">
        <v>26</v>
      </c>
      <c r="F291" s="32">
        <v>41</v>
      </c>
      <c r="G291" s="38">
        <f t="shared" si="7"/>
        <v>69.7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38">
        <v>69.7</v>
      </c>
      <c r="N291" s="72" t="s">
        <v>425</v>
      </c>
    </row>
    <row r="292" spans="2:14" ht="42" customHeight="1">
      <c r="B292" s="72" t="s">
        <v>913</v>
      </c>
      <c r="C292" s="71" t="s">
        <v>29</v>
      </c>
      <c r="D292" s="7" t="s">
        <v>176</v>
      </c>
      <c r="E292" s="7" t="s">
        <v>26</v>
      </c>
      <c r="F292" s="32">
        <v>10</v>
      </c>
      <c r="G292" s="38">
        <f t="shared" si="7"/>
        <v>17</v>
      </c>
      <c r="H292" s="38">
        <v>0</v>
      </c>
      <c r="I292" s="38">
        <v>0</v>
      </c>
      <c r="J292" s="38">
        <v>0</v>
      </c>
      <c r="K292" s="38">
        <v>0</v>
      </c>
      <c r="L292" s="38">
        <v>0</v>
      </c>
      <c r="M292" s="38">
        <v>17</v>
      </c>
      <c r="N292" s="72" t="s">
        <v>425</v>
      </c>
    </row>
    <row r="293" spans="2:14" ht="39.75" customHeight="1">
      <c r="B293" s="72" t="s">
        <v>914</v>
      </c>
      <c r="C293" s="71" t="s">
        <v>30</v>
      </c>
      <c r="D293" s="7" t="s">
        <v>176</v>
      </c>
      <c r="E293" s="7" t="s">
        <v>26</v>
      </c>
      <c r="F293" s="32">
        <v>78</v>
      </c>
      <c r="G293" s="38">
        <f t="shared" si="7"/>
        <v>132.6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38">
        <v>132.6</v>
      </c>
      <c r="N293" s="72" t="s">
        <v>425</v>
      </c>
    </row>
    <row r="294" spans="2:14" ht="39" customHeight="1">
      <c r="B294" s="72" t="s">
        <v>915</v>
      </c>
      <c r="C294" s="71" t="s">
        <v>31</v>
      </c>
      <c r="D294" s="7" t="s">
        <v>176</v>
      </c>
      <c r="E294" s="7" t="s">
        <v>26</v>
      </c>
      <c r="F294" s="32">
        <v>290</v>
      </c>
      <c r="G294" s="38">
        <f t="shared" si="7"/>
        <v>493</v>
      </c>
      <c r="H294" s="38">
        <v>0</v>
      </c>
      <c r="I294" s="38">
        <v>0</v>
      </c>
      <c r="J294" s="38">
        <v>0</v>
      </c>
      <c r="K294" s="38">
        <v>0</v>
      </c>
      <c r="L294" s="38">
        <v>0</v>
      </c>
      <c r="M294" s="38">
        <v>493</v>
      </c>
      <c r="N294" s="72" t="s">
        <v>425</v>
      </c>
    </row>
    <row r="295" spans="2:14" ht="26.25" customHeight="1">
      <c r="B295" s="72"/>
      <c r="C295" s="35" t="s">
        <v>140</v>
      </c>
      <c r="D295" s="7"/>
      <c r="E295" s="7"/>
      <c r="F295" s="32"/>
      <c r="G295" s="38"/>
      <c r="H295" s="38"/>
      <c r="I295" s="38"/>
      <c r="J295" s="38"/>
      <c r="K295" s="38"/>
      <c r="L295" s="38"/>
      <c r="M295" s="38"/>
      <c r="N295" s="72"/>
    </row>
    <row r="296" spans="2:14" ht="18" customHeight="1">
      <c r="B296" s="72" t="s">
        <v>916</v>
      </c>
      <c r="C296" s="6" t="s">
        <v>402</v>
      </c>
      <c r="D296" s="7" t="s">
        <v>176</v>
      </c>
      <c r="E296" s="7" t="s">
        <v>27</v>
      </c>
      <c r="F296" s="32">
        <v>1</v>
      </c>
      <c r="G296" s="39">
        <f t="shared" ref="G296" si="44">H296+I296+J296+K296+L296+M296</f>
        <v>300</v>
      </c>
      <c r="H296" s="38">
        <v>0</v>
      </c>
      <c r="I296" s="38">
        <v>0</v>
      </c>
      <c r="J296" s="38">
        <v>0</v>
      </c>
      <c r="K296" s="38">
        <v>0</v>
      </c>
      <c r="L296" s="38">
        <v>0</v>
      </c>
      <c r="M296" s="38">
        <v>300</v>
      </c>
      <c r="N296" s="72" t="s">
        <v>425</v>
      </c>
    </row>
    <row r="297" spans="2:14" ht="18" customHeight="1">
      <c r="B297" s="72" t="s">
        <v>917</v>
      </c>
      <c r="C297" s="6" t="s">
        <v>282</v>
      </c>
      <c r="D297" s="7" t="s">
        <v>176</v>
      </c>
      <c r="E297" s="7" t="s">
        <v>27</v>
      </c>
      <c r="F297" s="32">
        <v>1</v>
      </c>
      <c r="G297" s="38">
        <f t="shared" si="7"/>
        <v>125</v>
      </c>
      <c r="H297" s="38">
        <v>0</v>
      </c>
      <c r="I297" s="38">
        <v>0</v>
      </c>
      <c r="J297" s="38">
        <v>0</v>
      </c>
      <c r="K297" s="38">
        <v>0</v>
      </c>
      <c r="L297" s="38">
        <v>0</v>
      </c>
      <c r="M297" s="38">
        <v>125</v>
      </c>
      <c r="N297" s="72" t="s">
        <v>425</v>
      </c>
    </row>
    <row r="298" spans="2:14" ht="18" customHeight="1">
      <c r="B298" s="72" t="s">
        <v>918</v>
      </c>
      <c r="C298" s="71" t="s">
        <v>324</v>
      </c>
      <c r="D298" s="7" t="s">
        <v>176</v>
      </c>
      <c r="E298" s="7" t="s">
        <v>27</v>
      </c>
      <c r="F298" s="32">
        <v>1</v>
      </c>
      <c r="G298" s="39">
        <f t="shared" si="7"/>
        <v>2500</v>
      </c>
      <c r="H298" s="38">
        <v>0</v>
      </c>
      <c r="I298" s="38">
        <v>0</v>
      </c>
      <c r="J298" s="38">
        <v>0</v>
      </c>
      <c r="K298" s="38">
        <v>0</v>
      </c>
      <c r="L298" s="38">
        <v>0</v>
      </c>
      <c r="M298" s="38">
        <v>2500</v>
      </c>
      <c r="N298" s="72" t="s">
        <v>425</v>
      </c>
    </row>
    <row r="299" spans="2:14">
      <c r="B299" s="72" t="s">
        <v>919</v>
      </c>
      <c r="C299" s="71" t="s">
        <v>326</v>
      </c>
      <c r="D299" s="7" t="s">
        <v>176</v>
      </c>
      <c r="E299" s="7" t="s">
        <v>27</v>
      </c>
      <c r="F299" s="32">
        <v>1</v>
      </c>
      <c r="G299" s="38">
        <f t="shared" si="7"/>
        <v>3500</v>
      </c>
      <c r="H299" s="38">
        <v>0</v>
      </c>
      <c r="I299" s="38">
        <v>0</v>
      </c>
      <c r="J299" s="38">
        <v>0</v>
      </c>
      <c r="K299" s="38">
        <v>0</v>
      </c>
      <c r="L299" s="38">
        <v>0</v>
      </c>
      <c r="M299" s="38">
        <v>3500</v>
      </c>
      <c r="N299" s="72" t="s">
        <v>425</v>
      </c>
    </row>
    <row r="300" spans="2:14" ht="24">
      <c r="B300" s="72" t="s">
        <v>920</v>
      </c>
      <c r="C300" s="71" t="s">
        <v>12</v>
      </c>
      <c r="D300" s="75" t="s">
        <v>592</v>
      </c>
      <c r="E300" s="72" t="s">
        <v>27</v>
      </c>
      <c r="F300" s="72">
        <v>1</v>
      </c>
      <c r="G300" s="38">
        <f t="shared" ref="G300" si="45">H300+I300+J300+K300+L300+M300</f>
        <v>500</v>
      </c>
      <c r="H300" s="38">
        <v>0</v>
      </c>
      <c r="I300" s="38">
        <v>0</v>
      </c>
      <c r="J300" s="38">
        <v>0</v>
      </c>
      <c r="K300" s="38">
        <v>0</v>
      </c>
      <c r="L300" s="38">
        <v>0</v>
      </c>
      <c r="M300" s="38">
        <v>500</v>
      </c>
      <c r="N300" s="72" t="s">
        <v>425</v>
      </c>
    </row>
    <row r="301" spans="2:14" ht="39" customHeight="1">
      <c r="B301" s="72" t="s">
        <v>921</v>
      </c>
      <c r="C301" s="71" t="s">
        <v>32</v>
      </c>
      <c r="D301" s="7" t="s">
        <v>176</v>
      </c>
      <c r="E301" s="7" t="s">
        <v>26</v>
      </c>
      <c r="F301" s="32">
        <v>505</v>
      </c>
      <c r="G301" s="38">
        <f t="shared" si="7"/>
        <v>5175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38">
        <v>5175</v>
      </c>
      <c r="N301" s="72" t="s">
        <v>425</v>
      </c>
    </row>
    <row r="302" spans="2:14" ht="28.5" customHeight="1">
      <c r="B302" s="72"/>
      <c r="C302" s="35" t="s">
        <v>156</v>
      </c>
      <c r="D302" s="7"/>
      <c r="E302" s="7"/>
      <c r="F302" s="32"/>
      <c r="G302" s="57"/>
      <c r="H302" s="57"/>
      <c r="I302" s="57"/>
      <c r="J302" s="57"/>
      <c r="K302" s="57"/>
      <c r="L302" s="57"/>
      <c r="M302" s="57"/>
      <c r="N302" s="72"/>
    </row>
    <row r="303" spans="2:14" ht="39" customHeight="1">
      <c r="B303" s="72" t="s">
        <v>922</v>
      </c>
      <c r="C303" s="71" t="s">
        <v>446</v>
      </c>
      <c r="D303" s="7" t="s">
        <v>447</v>
      </c>
      <c r="E303" s="7" t="s">
        <v>27</v>
      </c>
      <c r="F303" s="32">
        <v>1</v>
      </c>
      <c r="G303" s="39">
        <v>20130</v>
      </c>
      <c r="H303" s="38">
        <v>20130</v>
      </c>
      <c r="I303" s="38">
        <v>0</v>
      </c>
      <c r="J303" s="38">
        <v>0</v>
      </c>
      <c r="K303" s="38">
        <v>0</v>
      </c>
      <c r="L303" s="38">
        <v>0</v>
      </c>
      <c r="M303" s="38">
        <v>0</v>
      </c>
      <c r="N303" s="72" t="s">
        <v>419</v>
      </c>
    </row>
    <row r="304" spans="2:14" ht="24">
      <c r="B304" s="72" t="s">
        <v>923</v>
      </c>
      <c r="C304" s="71" t="s">
        <v>443</v>
      </c>
      <c r="D304" s="75" t="s">
        <v>593</v>
      </c>
      <c r="E304" s="72" t="s">
        <v>27</v>
      </c>
      <c r="F304" s="72">
        <v>1</v>
      </c>
      <c r="G304" s="38">
        <f t="shared" ref="G304" si="46">H304+I304+J304+K304+L304+M304</f>
        <v>500</v>
      </c>
      <c r="H304" s="38">
        <v>500</v>
      </c>
      <c r="I304" s="38">
        <v>0</v>
      </c>
      <c r="J304" s="38">
        <v>0</v>
      </c>
      <c r="K304" s="38">
        <v>0</v>
      </c>
      <c r="L304" s="38">
        <v>0</v>
      </c>
      <c r="M304" s="38">
        <v>0</v>
      </c>
      <c r="N304" s="72" t="s">
        <v>419</v>
      </c>
    </row>
    <row r="305" spans="2:14" ht="47.25">
      <c r="B305" s="72" t="s">
        <v>924</v>
      </c>
      <c r="C305" s="71" t="s">
        <v>453</v>
      </c>
      <c r="D305" s="72" t="s">
        <v>454</v>
      </c>
      <c r="E305" s="72" t="s">
        <v>27</v>
      </c>
      <c r="F305" s="72">
        <v>1</v>
      </c>
      <c r="G305" s="38">
        <v>15000</v>
      </c>
      <c r="H305" s="38">
        <v>15000</v>
      </c>
      <c r="I305" s="38">
        <v>0</v>
      </c>
      <c r="J305" s="38">
        <v>0</v>
      </c>
      <c r="K305" s="38">
        <v>0</v>
      </c>
      <c r="L305" s="38">
        <v>0</v>
      </c>
      <c r="M305" s="38">
        <v>0</v>
      </c>
      <c r="N305" s="72" t="s">
        <v>419</v>
      </c>
    </row>
    <row r="306" spans="2:14" ht="31.5">
      <c r="B306" s="72" t="s">
        <v>925</v>
      </c>
      <c r="C306" s="71" t="s">
        <v>475</v>
      </c>
      <c r="D306" s="72" t="s">
        <v>471</v>
      </c>
      <c r="E306" s="72" t="s">
        <v>27</v>
      </c>
      <c r="F306" s="72">
        <v>1</v>
      </c>
      <c r="G306" s="62">
        <v>23000</v>
      </c>
      <c r="H306" s="62">
        <f>G306</f>
        <v>23000</v>
      </c>
      <c r="I306" s="38">
        <v>0</v>
      </c>
      <c r="J306" s="38">
        <v>0</v>
      </c>
      <c r="K306" s="38">
        <v>0</v>
      </c>
      <c r="L306" s="38">
        <v>0</v>
      </c>
      <c r="M306" s="38">
        <v>0</v>
      </c>
      <c r="N306" s="72" t="s">
        <v>418</v>
      </c>
    </row>
    <row r="307" spans="2:14" ht="31.5">
      <c r="B307" s="72" t="s">
        <v>926</v>
      </c>
      <c r="C307" s="71" t="s">
        <v>506</v>
      </c>
      <c r="D307" s="72" t="s">
        <v>505</v>
      </c>
      <c r="E307" s="72" t="s">
        <v>27</v>
      </c>
      <c r="F307" s="72">
        <v>1</v>
      </c>
      <c r="G307" s="38">
        <v>200</v>
      </c>
      <c r="H307" s="38">
        <v>200</v>
      </c>
      <c r="I307" s="38">
        <v>0</v>
      </c>
      <c r="J307" s="38">
        <v>0</v>
      </c>
      <c r="K307" s="38">
        <v>0</v>
      </c>
      <c r="L307" s="38">
        <v>0</v>
      </c>
      <c r="M307" s="38">
        <v>0</v>
      </c>
      <c r="N307" s="72" t="s">
        <v>425</v>
      </c>
    </row>
    <row r="308" spans="2:14" ht="32.25" customHeight="1">
      <c r="B308" s="72" t="s">
        <v>927</v>
      </c>
      <c r="C308" s="4" t="s">
        <v>351</v>
      </c>
      <c r="D308" s="72" t="s">
        <v>505</v>
      </c>
      <c r="E308" s="72" t="s">
        <v>27</v>
      </c>
      <c r="F308" s="32">
        <v>1</v>
      </c>
      <c r="G308" s="39">
        <v>300</v>
      </c>
      <c r="H308" s="38">
        <v>300</v>
      </c>
      <c r="I308" s="38">
        <v>0</v>
      </c>
      <c r="J308" s="38">
        <v>0</v>
      </c>
      <c r="K308" s="38">
        <v>0</v>
      </c>
      <c r="L308" s="38">
        <v>0</v>
      </c>
      <c r="M308" s="38">
        <v>0</v>
      </c>
      <c r="N308" s="72" t="s">
        <v>425</v>
      </c>
    </row>
    <row r="309" spans="2:14" ht="44.25" customHeight="1">
      <c r="B309" s="72" t="s">
        <v>928</v>
      </c>
      <c r="C309" s="4" t="s">
        <v>507</v>
      </c>
      <c r="D309" s="50" t="s">
        <v>508</v>
      </c>
      <c r="E309" s="72" t="s">
        <v>26</v>
      </c>
      <c r="F309" s="32">
        <v>90</v>
      </c>
      <c r="G309" s="39">
        <v>1350</v>
      </c>
      <c r="H309" s="38">
        <v>1350</v>
      </c>
      <c r="I309" s="38">
        <v>0</v>
      </c>
      <c r="J309" s="38">
        <v>0</v>
      </c>
      <c r="K309" s="38">
        <v>0</v>
      </c>
      <c r="L309" s="38">
        <v>0</v>
      </c>
      <c r="M309" s="38">
        <v>0</v>
      </c>
      <c r="N309" s="72" t="s">
        <v>425</v>
      </c>
    </row>
    <row r="310" spans="2:14" ht="26.25" customHeight="1">
      <c r="B310" s="72" t="s">
        <v>929</v>
      </c>
      <c r="C310" s="71" t="s">
        <v>323</v>
      </c>
      <c r="D310" s="7" t="s">
        <v>176</v>
      </c>
      <c r="E310" s="7" t="s">
        <v>27</v>
      </c>
      <c r="F310" s="32">
        <v>1</v>
      </c>
      <c r="G310" s="39">
        <f t="shared" ref="G310" si="47">H310+I310+J310+K310+L310+M310</f>
        <v>1500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  <c r="M310" s="38">
        <v>1500</v>
      </c>
      <c r="N310" s="72" t="s">
        <v>425</v>
      </c>
    </row>
    <row r="311" spans="2:14" ht="43.5" customHeight="1">
      <c r="B311" s="72" t="s">
        <v>930</v>
      </c>
      <c r="C311" s="71" t="s">
        <v>86</v>
      </c>
      <c r="D311" s="7" t="s">
        <v>176</v>
      </c>
      <c r="E311" s="7" t="s">
        <v>26</v>
      </c>
      <c r="F311" s="32">
        <v>200</v>
      </c>
      <c r="G311" s="38">
        <f t="shared" si="7"/>
        <v>3000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38">
        <v>3000</v>
      </c>
      <c r="N311" s="72" t="s">
        <v>425</v>
      </c>
    </row>
    <row r="312" spans="2:14" ht="40.5" customHeight="1">
      <c r="B312" s="72" t="s">
        <v>931</v>
      </c>
      <c r="C312" s="71" t="s">
        <v>87</v>
      </c>
      <c r="D312" s="7" t="s">
        <v>176</v>
      </c>
      <c r="E312" s="7" t="s">
        <v>26</v>
      </c>
      <c r="F312" s="32">
        <v>340</v>
      </c>
      <c r="G312" s="38">
        <f>H312+I312+J312+K312+L312+M312</f>
        <v>578</v>
      </c>
      <c r="H312" s="38">
        <v>0</v>
      </c>
      <c r="I312" s="38">
        <v>0</v>
      </c>
      <c r="J312" s="38">
        <v>0</v>
      </c>
      <c r="K312" s="38">
        <v>0</v>
      </c>
      <c r="L312" s="38">
        <v>0</v>
      </c>
      <c r="M312" s="38">
        <v>578</v>
      </c>
      <c r="N312" s="72" t="s">
        <v>425</v>
      </c>
    </row>
    <row r="313" spans="2:14" ht="39.75" customHeight="1">
      <c r="B313" s="72" t="s">
        <v>932</v>
      </c>
      <c r="C313" s="71" t="s">
        <v>88</v>
      </c>
      <c r="D313" s="7" t="s">
        <v>176</v>
      </c>
      <c r="E313" s="7" t="s">
        <v>26</v>
      </c>
      <c r="F313" s="32">
        <v>240</v>
      </c>
      <c r="G313" s="38">
        <f t="shared" ref="G313:G319" si="48">H313+I313+J313+K313+L313+M313</f>
        <v>408</v>
      </c>
      <c r="H313" s="38">
        <v>0</v>
      </c>
      <c r="I313" s="38">
        <v>0</v>
      </c>
      <c r="J313" s="38">
        <v>0</v>
      </c>
      <c r="K313" s="38">
        <v>0</v>
      </c>
      <c r="L313" s="38">
        <v>0</v>
      </c>
      <c r="M313" s="38">
        <v>408</v>
      </c>
      <c r="N313" s="72" t="s">
        <v>425</v>
      </c>
    </row>
    <row r="314" spans="2:14" ht="38.25" customHeight="1">
      <c r="B314" s="72" t="s">
        <v>933</v>
      </c>
      <c r="C314" s="71" t="s">
        <v>89</v>
      </c>
      <c r="D314" s="7" t="s">
        <v>176</v>
      </c>
      <c r="E314" s="7" t="s">
        <v>26</v>
      </c>
      <c r="F314" s="32">
        <v>120</v>
      </c>
      <c r="G314" s="38">
        <f t="shared" si="48"/>
        <v>204</v>
      </c>
      <c r="H314" s="38">
        <v>0</v>
      </c>
      <c r="I314" s="38">
        <v>0</v>
      </c>
      <c r="J314" s="38">
        <v>0</v>
      </c>
      <c r="K314" s="38">
        <v>0</v>
      </c>
      <c r="L314" s="38">
        <v>0</v>
      </c>
      <c r="M314" s="38">
        <v>204</v>
      </c>
      <c r="N314" s="72" t="s">
        <v>425</v>
      </c>
    </row>
    <row r="315" spans="2:14" ht="37.5" customHeight="1">
      <c r="B315" s="72" t="s">
        <v>934</v>
      </c>
      <c r="C315" s="71" t="s">
        <v>90</v>
      </c>
      <c r="D315" s="7" t="s">
        <v>176</v>
      </c>
      <c r="E315" s="7" t="s">
        <v>26</v>
      </c>
      <c r="F315" s="32">
        <v>80</v>
      </c>
      <c r="G315" s="38">
        <f t="shared" si="48"/>
        <v>136</v>
      </c>
      <c r="H315" s="38">
        <v>0</v>
      </c>
      <c r="I315" s="38">
        <v>0</v>
      </c>
      <c r="J315" s="38">
        <v>0</v>
      </c>
      <c r="K315" s="38">
        <v>0</v>
      </c>
      <c r="L315" s="38">
        <v>0</v>
      </c>
      <c r="M315" s="38">
        <v>136</v>
      </c>
      <c r="N315" s="72" t="s">
        <v>425</v>
      </c>
    </row>
    <row r="316" spans="2:14" ht="38.25" customHeight="1">
      <c r="B316" s="72" t="s">
        <v>935</v>
      </c>
      <c r="C316" s="71" t="s">
        <v>91</v>
      </c>
      <c r="D316" s="7" t="s">
        <v>176</v>
      </c>
      <c r="E316" s="7" t="s">
        <v>26</v>
      </c>
      <c r="F316" s="32">
        <v>440</v>
      </c>
      <c r="G316" s="38">
        <f t="shared" si="48"/>
        <v>748</v>
      </c>
      <c r="H316" s="38">
        <v>0</v>
      </c>
      <c r="I316" s="38">
        <v>0</v>
      </c>
      <c r="J316" s="38">
        <v>0</v>
      </c>
      <c r="K316" s="38">
        <v>0</v>
      </c>
      <c r="L316" s="38">
        <v>0</v>
      </c>
      <c r="M316" s="38">
        <v>748</v>
      </c>
      <c r="N316" s="72" t="s">
        <v>425</v>
      </c>
    </row>
    <row r="317" spans="2:14" ht="41.25" customHeight="1">
      <c r="B317" s="72" t="s">
        <v>936</v>
      </c>
      <c r="C317" s="71" t="s">
        <v>92</v>
      </c>
      <c r="D317" s="7" t="s">
        <v>176</v>
      </c>
      <c r="E317" s="7" t="s">
        <v>26</v>
      </c>
      <c r="F317" s="32">
        <v>170</v>
      </c>
      <c r="G317" s="38">
        <f t="shared" si="48"/>
        <v>279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38">
        <v>279</v>
      </c>
      <c r="N317" s="72" t="s">
        <v>425</v>
      </c>
    </row>
    <row r="318" spans="2:14" ht="23.25" customHeight="1">
      <c r="B318" s="72" t="s">
        <v>937</v>
      </c>
      <c r="C318" s="71" t="s">
        <v>284</v>
      </c>
      <c r="D318" s="7" t="s">
        <v>176</v>
      </c>
      <c r="E318" s="7" t="s">
        <v>27</v>
      </c>
      <c r="F318" s="32">
        <v>18</v>
      </c>
      <c r="G318" s="38">
        <f t="shared" si="48"/>
        <v>360</v>
      </c>
      <c r="H318" s="38">
        <v>0</v>
      </c>
      <c r="I318" s="38">
        <v>0</v>
      </c>
      <c r="J318" s="38">
        <v>0</v>
      </c>
      <c r="K318" s="38">
        <v>0</v>
      </c>
      <c r="L318" s="38">
        <v>0</v>
      </c>
      <c r="M318" s="38">
        <v>360</v>
      </c>
      <c r="N318" s="72" t="s">
        <v>425</v>
      </c>
    </row>
    <row r="319" spans="2:14" ht="21.75" customHeight="1">
      <c r="B319" s="72" t="s">
        <v>938</v>
      </c>
      <c r="C319" s="71" t="s">
        <v>285</v>
      </c>
      <c r="D319" s="7" t="s">
        <v>176</v>
      </c>
      <c r="E319" s="7" t="s">
        <v>27</v>
      </c>
      <c r="F319" s="32">
        <v>1</v>
      </c>
      <c r="G319" s="38">
        <f t="shared" si="48"/>
        <v>640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38">
        <v>640</v>
      </c>
      <c r="N319" s="72" t="s">
        <v>425</v>
      </c>
    </row>
    <row r="320" spans="2:14" ht="42" customHeight="1">
      <c r="B320" s="72" t="s">
        <v>939</v>
      </c>
      <c r="C320" s="71" t="s">
        <v>267</v>
      </c>
      <c r="D320" s="7" t="s">
        <v>221</v>
      </c>
      <c r="E320" s="7" t="s">
        <v>26</v>
      </c>
      <c r="F320" s="32">
        <v>85</v>
      </c>
      <c r="G320" s="38">
        <f>H320+I320+J320+K320+L320+M320</f>
        <v>4000</v>
      </c>
      <c r="H320" s="38">
        <v>0</v>
      </c>
      <c r="I320" s="38">
        <v>0</v>
      </c>
      <c r="J320" s="38">
        <v>0</v>
      </c>
      <c r="K320" s="38">
        <v>0</v>
      </c>
      <c r="L320" s="38">
        <v>0</v>
      </c>
      <c r="M320" s="38">
        <v>4000</v>
      </c>
      <c r="N320" s="72" t="s">
        <v>425</v>
      </c>
    </row>
    <row r="321" spans="2:14" ht="42" customHeight="1">
      <c r="B321" s="72" t="s">
        <v>940</v>
      </c>
      <c r="C321" s="71" t="s">
        <v>268</v>
      </c>
      <c r="D321" s="7" t="s">
        <v>221</v>
      </c>
      <c r="E321" s="7" t="s">
        <v>26</v>
      </c>
      <c r="F321" s="32">
        <v>191</v>
      </c>
      <c r="G321" s="38">
        <f t="shared" ref="G321:G323" si="49">H321+I321+J321+K321+L321+M321</f>
        <v>8000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38">
        <v>8000</v>
      </c>
      <c r="N321" s="72" t="s">
        <v>425</v>
      </c>
    </row>
    <row r="322" spans="2:14" ht="42" customHeight="1">
      <c r="B322" s="72" t="s">
        <v>978</v>
      </c>
      <c r="C322" s="71" t="s">
        <v>269</v>
      </c>
      <c r="D322" s="7" t="s">
        <v>221</v>
      </c>
      <c r="E322" s="7" t="s">
        <v>26</v>
      </c>
      <c r="F322" s="32">
        <v>180</v>
      </c>
      <c r="G322" s="38">
        <f t="shared" si="49"/>
        <v>8000</v>
      </c>
      <c r="H322" s="38">
        <v>0</v>
      </c>
      <c r="I322" s="38">
        <v>0</v>
      </c>
      <c r="J322" s="38">
        <v>0</v>
      </c>
      <c r="K322" s="38">
        <v>0</v>
      </c>
      <c r="L322" s="38">
        <v>0</v>
      </c>
      <c r="M322" s="38">
        <v>8000</v>
      </c>
      <c r="N322" s="72" t="s">
        <v>425</v>
      </c>
    </row>
    <row r="323" spans="2:14" ht="42" customHeight="1">
      <c r="B323" s="72" t="s">
        <v>979</v>
      </c>
      <c r="C323" s="71" t="s">
        <v>270</v>
      </c>
      <c r="D323" s="7" t="s">
        <v>221</v>
      </c>
      <c r="E323" s="7" t="s">
        <v>26</v>
      </c>
      <c r="F323" s="32">
        <v>119</v>
      </c>
      <c r="G323" s="38">
        <f t="shared" si="49"/>
        <v>6000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38">
        <v>6000</v>
      </c>
      <c r="N323" s="72" t="s">
        <v>425</v>
      </c>
    </row>
    <row r="324" spans="2:14" ht="25.5" customHeight="1">
      <c r="B324" s="72"/>
      <c r="C324" s="35" t="s">
        <v>352</v>
      </c>
      <c r="D324" s="7"/>
      <c r="E324" s="7"/>
      <c r="F324" s="32"/>
      <c r="G324" s="38"/>
      <c r="H324" s="38"/>
      <c r="I324" s="38"/>
      <c r="J324" s="38"/>
      <c r="K324" s="38"/>
      <c r="L324" s="38"/>
      <c r="M324" s="38"/>
      <c r="N324" s="72"/>
    </row>
    <row r="325" spans="2:14" ht="36.75" customHeight="1">
      <c r="B325" s="72" t="s">
        <v>980</v>
      </c>
      <c r="C325" s="71" t="s">
        <v>353</v>
      </c>
      <c r="D325" s="7" t="s">
        <v>176</v>
      </c>
      <c r="E325" s="7" t="s">
        <v>27</v>
      </c>
      <c r="F325" s="32">
        <v>1</v>
      </c>
      <c r="G325" s="39">
        <f t="shared" ref="G325" si="50">H325+I325+J325+K325+L325+M325</f>
        <v>3000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38">
        <v>3000</v>
      </c>
      <c r="N325" s="72" t="s">
        <v>425</v>
      </c>
    </row>
    <row r="326" spans="2:14" ht="24.75" customHeight="1">
      <c r="B326" s="72"/>
      <c r="C326" s="35" t="s">
        <v>151</v>
      </c>
      <c r="D326" s="7"/>
      <c r="E326" s="7"/>
      <c r="F326" s="32"/>
      <c r="G326" s="38"/>
      <c r="H326" s="38"/>
      <c r="I326" s="38"/>
      <c r="J326" s="38"/>
      <c r="K326" s="38"/>
      <c r="L326" s="38"/>
      <c r="M326" s="38"/>
      <c r="N326" s="72"/>
    </row>
    <row r="327" spans="2:14" ht="18" customHeight="1">
      <c r="B327" s="72" t="s">
        <v>981</v>
      </c>
      <c r="C327" s="71" t="s">
        <v>282</v>
      </c>
      <c r="D327" s="7" t="s">
        <v>176</v>
      </c>
      <c r="E327" s="7" t="s">
        <v>27</v>
      </c>
      <c r="F327" s="32">
        <v>1</v>
      </c>
      <c r="G327" s="38">
        <f t="shared" ref="G327:G331" si="51">H327+I327+J327+K327+L327+M327</f>
        <v>260</v>
      </c>
      <c r="H327" s="38">
        <v>0</v>
      </c>
      <c r="I327" s="38">
        <v>0</v>
      </c>
      <c r="J327" s="38">
        <v>0</v>
      </c>
      <c r="K327" s="38">
        <v>0</v>
      </c>
      <c r="L327" s="38">
        <v>0</v>
      </c>
      <c r="M327" s="38">
        <v>260</v>
      </c>
      <c r="N327" s="72" t="s">
        <v>425</v>
      </c>
    </row>
    <row r="328" spans="2:14" ht="18" customHeight="1">
      <c r="B328" s="72" t="s">
        <v>941</v>
      </c>
      <c r="C328" s="6" t="s">
        <v>324</v>
      </c>
      <c r="D328" s="7" t="s">
        <v>176</v>
      </c>
      <c r="E328" s="7" t="s">
        <v>27</v>
      </c>
      <c r="F328" s="32">
        <v>1</v>
      </c>
      <c r="G328" s="39">
        <f t="shared" si="51"/>
        <v>2500</v>
      </c>
      <c r="H328" s="38">
        <v>0</v>
      </c>
      <c r="I328" s="38">
        <v>0</v>
      </c>
      <c r="J328" s="38">
        <v>0</v>
      </c>
      <c r="K328" s="38">
        <v>0</v>
      </c>
      <c r="L328" s="38">
        <v>0</v>
      </c>
      <c r="M328" s="38">
        <v>2500</v>
      </c>
      <c r="N328" s="72" t="s">
        <v>425</v>
      </c>
    </row>
    <row r="329" spans="2:14" ht="24">
      <c r="B329" s="72" t="s">
        <v>942</v>
      </c>
      <c r="C329" s="71" t="s">
        <v>12</v>
      </c>
      <c r="D329" s="75" t="s">
        <v>592</v>
      </c>
      <c r="E329" s="72" t="s">
        <v>27</v>
      </c>
      <c r="F329" s="72">
        <v>1</v>
      </c>
      <c r="G329" s="38">
        <f t="shared" si="51"/>
        <v>500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38">
        <v>500</v>
      </c>
      <c r="N329" s="72" t="s">
        <v>425</v>
      </c>
    </row>
    <row r="330" spans="2:14" ht="40.5" customHeight="1">
      <c r="B330" s="72" t="s">
        <v>943</v>
      </c>
      <c r="C330" s="71" t="s">
        <v>81</v>
      </c>
      <c r="D330" s="7" t="s">
        <v>176</v>
      </c>
      <c r="E330" s="7" t="s">
        <v>26</v>
      </c>
      <c r="F330" s="32">
        <v>236</v>
      </c>
      <c r="G330" s="38">
        <f t="shared" si="51"/>
        <v>401.2</v>
      </c>
      <c r="H330" s="38">
        <v>0</v>
      </c>
      <c r="I330" s="38">
        <v>0</v>
      </c>
      <c r="J330" s="38">
        <v>0</v>
      </c>
      <c r="K330" s="38">
        <v>0</v>
      </c>
      <c r="L330" s="38">
        <v>0</v>
      </c>
      <c r="M330" s="38">
        <v>401.2</v>
      </c>
      <c r="N330" s="72" t="s">
        <v>425</v>
      </c>
    </row>
    <row r="331" spans="2:14" ht="38.25" customHeight="1">
      <c r="B331" s="72" t="s">
        <v>944</v>
      </c>
      <c r="C331" s="71" t="s">
        <v>82</v>
      </c>
      <c r="D331" s="7" t="s">
        <v>176</v>
      </c>
      <c r="E331" s="7" t="s">
        <v>26</v>
      </c>
      <c r="F331" s="32">
        <v>260</v>
      </c>
      <c r="G331" s="38">
        <f t="shared" si="51"/>
        <v>442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38">
        <v>442</v>
      </c>
      <c r="N331" s="72" t="s">
        <v>425</v>
      </c>
    </row>
    <row r="332" spans="2:14" ht="28.5" customHeight="1">
      <c r="B332" s="72"/>
      <c r="C332" s="35" t="s">
        <v>152</v>
      </c>
      <c r="D332" s="7"/>
      <c r="E332" s="7"/>
      <c r="F332" s="32"/>
      <c r="G332" s="38"/>
      <c r="H332" s="38"/>
      <c r="I332" s="38"/>
      <c r="J332" s="38"/>
      <c r="K332" s="38"/>
      <c r="L332" s="38"/>
      <c r="M332" s="38"/>
      <c r="N332" s="72"/>
    </row>
    <row r="333" spans="2:14" ht="18" customHeight="1">
      <c r="B333" s="72" t="s">
        <v>945</v>
      </c>
      <c r="C333" s="71" t="s">
        <v>282</v>
      </c>
      <c r="D333" s="7" t="s">
        <v>176</v>
      </c>
      <c r="E333" s="7" t="s">
        <v>27</v>
      </c>
      <c r="F333" s="32">
        <v>1</v>
      </c>
      <c r="G333" s="38">
        <f t="shared" ref="G333:G335" si="52">H333+I333+J333+K333+L333+M333</f>
        <v>112</v>
      </c>
      <c r="H333" s="38">
        <v>0</v>
      </c>
      <c r="I333" s="38">
        <v>0</v>
      </c>
      <c r="J333" s="38">
        <v>0</v>
      </c>
      <c r="K333" s="38">
        <v>0</v>
      </c>
      <c r="L333" s="38">
        <v>0</v>
      </c>
      <c r="M333" s="38">
        <v>112</v>
      </c>
      <c r="N333" s="72" t="s">
        <v>425</v>
      </c>
    </row>
    <row r="334" spans="2:14" ht="18" customHeight="1">
      <c r="B334" s="72" t="s">
        <v>946</v>
      </c>
      <c r="C334" s="6" t="s">
        <v>324</v>
      </c>
      <c r="D334" s="7" t="s">
        <v>176</v>
      </c>
      <c r="E334" s="7" t="s">
        <v>27</v>
      </c>
      <c r="F334" s="32">
        <v>1</v>
      </c>
      <c r="G334" s="39">
        <f t="shared" si="52"/>
        <v>2500</v>
      </c>
      <c r="H334" s="38">
        <v>0</v>
      </c>
      <c r="I334" s="38">
        <v>0</v>
      </c>
      <c r="J334" s="38">
        <v>0</v>
      </c>
      <c r="K334" s="38">
        <v>0</v>
      </c>
      <c r="L334" s="38">
        <v>0</v>
      </c>
      <c r="M334" s="38">
        <v>2500</v>
      </c>
      <c r="N334" s="72" t="s">
        <v>425</v>
      </c>
    </row>
    <row r="335" spans="2:14" ht="24">
      <c r="B335" s="72" t="s">
        <v>947</v>
      </c>
      <c r="C335" s="71" t="s">
        <v>12</v>
      </c>
      <c r="D335" s="75" t="s">
        <v>592</v>
      </c>
      <c r="E335" s="72" t="s">
        <v>27</v>
      </c>
      <c r="F335" s="72">
        <v>1</v>
      </c>
      <c r="G335" s="38">
        <f t="shared" si="52"/>
        <v>500</v>
      </c>
      <c r="H335" s="38">
        <v>0</v>
      </c>
      <c r="I335" s="38">
        <v>0</v>
      </c>
      <c r="J335" s="38">
        <v>0</v>
      </c>
      <c r="K335" s="38">
        <v>0</v>
      </c>
      <c r="L335" s="38">
        <v>0</v>
      </c>
      <c r="M335" s="38">
        <v>500</v>
      </c>
      <c r="N335" s="72" t="s">
        <v>425</v>
      </c>
    </row>
    <row r="336" spans="2:14" ht="27.75" customHeight="1">
      <c r="B336" s="72"/>
      <c r="C336" s="35" t="s">
        <v>148</v>
      </c>
      <c r="D336" s="7"/>
      <c r="E336" s="7"/>
      <c r="F336" s="32"/>
      <c r="G336" s="38"/>
      <c r="H336" s="38"/>
      <c r="I336" s="38"/>
      <c r="J336" s="38"/>
      <c r="K336" s="38"/>
      <c r="L336" s="38"/>
      <c r="M336" s="38"/>
      <c r="N336" s="72"/>
    </row>
    <row r="337" spans="2:14" ht="18" customHeight="1">
      <c r="B337" s="72" t="s">
        <v>948</v>
      </c>
      <c r="C337" s="6" t="s">
        <v>283</v>
      </c>
      <c r="D337" s="7" t="s">
        <v>176</v>
      </c>
      <c r="E337" s="7" t="s">
        <v>27</v>
      </c>
      <c r="F337" s="32">
        <v>1</v>
      </c>
      <c r="G337" s="38">
        <f t="shared" ref="G337:G347" si="53">H337+I337+J337+K337+L337+M337</f>
        <v>525</v>
      </c>
      <c r="H337" s="38">
        <v>0</v>
      </c>
      <c r="I337" s="38">
        <v>0</v>
      </c>
      <c r="J337" s="38">
        <v>0</v>
      </c>
      <c r="K337" s="38">
        <v>0</v>
      </c>
      <c r="L337" s="38">
        <v>0</v>
      </c>
      <c r="M337" s="38">
        <v>525</v>
      </c>
      <c r="N337" s="72" t="s">
        <v>425</v>
      </c>
    </row>
    <row r="338" spans="2:14" ht="24">
      <c r="B338" s="72" t="s">
        <v>949</v>
      </c>
      <c r="C338" s="71" t="s">
        <v>12</v>
      </c>
      <c r="D338" s="75" t="s">
        <v>592</v>
      </c>
      <c r="E338" s="72" t="s">
        <v>27</v>
      </c>
      <c r="F338" s="72">
        <v>1</v>
      </c>
      <c r="G338" s="38">
        <f t="shared" si="53"/>
        <v>500</v>
      </c>
      <c r="H338" s="38">
        <v>0</v>
      </c>
      <c r="I338" s="38">
        <v>0</v>
      </c>
      <c r="J338" s="38">
        <v>0</v>
      </c>
      <c r="K338" s="38">
        <v>0</v>
      </c>
      <c r="L338" s="38">
        <v>0</v>
      </c>
      <c r="M338" s="38">
        <v>500</v>
      </c>
      <c r="N338" s="72" t="s">
        <v>425</v>
      </c>
    </row>
    <row r="339" spans="2:14" ht="18" customHeight="1">
      <c r="B339" s="72" t="s">
        <v>950</v>
      </c>
      <c r="C339" s="6" t="s">
        <v>354</v>
      </c>
      <c r="D339" s="7" t="s">
        <v>176</v>
      </c>
      <c r="E339" s="7" t="s">
        <v>164</v>
      </c>
      <c r="F339" s="41" t="s">
        <v>227</v>
      </c>
      <c r="G339" s="39">
        <f t="shared" si="53"/>
        <v>60000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38">
        <v>60000</v>
      </c>
      <c r="N339" s="72" t="s">
        <v>425</v>
      </c>
    </row>
    <row r="340" spans="2:14" ht="41.25" customHeight="1">
      <c r="B340" s="72" t="s">
        <v>951</v>
      </c>
      <c r="C340" s="71" t="s">
        <v>456</v>
      </c>
      <c r="D340" s="7" t="s">
        <v>176</v>
      </c>
      <c r="E340" s="7" t="s">
        <v>26</v>
      </c>
      <c r="F340" s="32">
        <v>275</v>
      </c>
      <c r="G340" s="62">
        <v>2231.3539999999998</v>
      </c>
      <c r="H340" s="62">
        <f>G340</f>
        <v>2231.3539999999998</v>
      </c>
      <c r="I340" s="38">
        <v>0</v>
      </c>
      <c r="J340" s="38">
        <v>0</v>
      </c>
      <c r="K340" s="38">
        <v>0</v>
      </c>
      <c r="L340" s="38">
        <v>0</v>
      </c>
      <c r="M340" s="38">
        <v>0</v>
      </c>
      <c r="N340" s="72" t="s">
        <v>419</v>
      </c>
    </row>
    <row r="341" spans="2:14" ht="40.5" customHeight="1">
      <c r="B341" s="72" t="s">
        <v>952</v>
      </c>
      <c r="C341" s="71" t="s">
        <v>67</v>
      </c>
      <c r="D341" s="7" t="s">
        <v>176</v>
      </c>
      <c r="E341" s="7" t="s">
        <v>26</v>
      </c>
      <c r="F341" s="32">
        <v>574</v>
      </c>
      <c r="G341" s="38">
        <f t="shared" si="53"/>
        <v>975.8</v>
      </c>
      <c r="H341" s="38">
        <v>0</v>
      </c>
      <c r="I341" s="38">
        <v>0</v>
      </c>
      <c r="J341" s="38">
        <v>0</v>
      </c>
      <c r="K341" s="38">
        <v>0</v>
      </c>
      <c r="L341" s="38">
        <v>0</v>
      </c>
      <c r="M341" s="38">
        <v>975.8</v>
      </c>
      <c r="N341" s="72" t="s">
        <v>425</v>
      </c>
    </row>
    <row r="342" spans="2:14" ht="45.75" customHeight="1">
      <c r="B342" s="72" t="s">
        <v>953</v>
      </c>
      <c r="C342" s="71" t="s">
        <v>16</v>
      </c>
      <c r="D342" s="7" t="s">
        <v>176</v>
      </c>
      <c r="E342" s="7" t="s">
        <v>26</v>
      </c>
      <c r="F342" s="32">
        <v>95</v>
      </c>
      <c r="G342" s="38">
        <f t="shared" si="53"/>
        <v>161.5</v>
      </c>
      <c r="H342" s="38">
        <v>0</v>
      </c>
      <c r="I342" s="38">
        <v>0</v>
      </c>
      <c r="J342" s="38">
        <v>0</v>
      </c>
      <c r="K342" s="38">
        <v>0</v>
      </c>
      <c r="L342" s="38">
        <v>0</v>
      </c>
      <c r="M342" s="38">
        <v>161.5</v>
      </c>
      <c r="N342" s="72" t="s">
        <v>425</v>
      </c>
    </row>
    <row r="343" spans="2:14" ht="41.25" customHeight="1">
      <c r="B343" s="72" t="s">
        <v>954</v>
      </c>
      <c r="C343" s="71" t="s">
        <v>68</v>
      </c>
      <c r="D343" s="7" t="s">
        <v>176</v>
      </c>
      <c r="E343" s="7" t="s">
        <v>26</v>
      </c>
      <c r="F343" s="32">
        <v>200</v>
      </c>
      <c r="G343" s="38">
        <f t="shared" si="53"/>
        <v>340</v>
      </c>
      <c r="H343" s="38">
        <v>0</v>
      </c>
      <c r="I343" s="38">
        <v>0</v>
      </c>
      <c r="J343" s="38">
        <v>0</v>
      </c>
      <c r="K343" s="38">
        <v>0</v>
      </c>
      <c r="L343" s="38">
        <v>0</v>
      </c>
      <c r="M343" s="38">
        <v>340</v>
      </c>
      <c r="N343" s="72" t="s">
        <v>425</v>
      </c>
    </row>
    <row r="344" spans="2:14" ht="42.75" customHeight="1">
      <c r="B344" s="72" t="s">
        <v>955</v>
      </c>
      <c r="C344" s="71" t="s">
        <v>69</v>
      </c>
      <c r="D344" s="7" t="s">
        <v>176</v>
      </c>
      <c r="E344" s="7" t="s">
        <v>26</v>
      </c>
      <c r="F344" s="32">
        <v>198</v>
      </c>
      <c r="G344" s="38">
        <f t="shared" si="53"/>
        <v>336.6</v>
      </c>
      <c r="H344" s="38">
        <v>0</v>
      </c>
      <c r="I344" s="38">
        <v>0</v>
      </c>
      <c r="J344" s="38">
        <v>0</v>
      </c>
      <c r="K344" s="38">
        <v>0</v>
      </c>
      <c r="L344" s="38">
        <v>0</v>
      </c>
      <c r="M344" s="38">
        <v>336.6</v>
      </c>
      <c r="N344" s="72" t="s">
        <v>425</v>
      </c>
    </row>
    <row r="345" spans="2:14" ht="41.25" customHeight="1">
      <c r="B345" s="72" t="s">
        <v>956</v>
      </c>
      <c r="C345" s="71" t="s">
        <v>70</v>
      </c>
      <c r="D345" s="7" t="s">
        <v>176</v>
      </c>
      <c r="E345" s="7" t="s">
        <v>26</v>
      </c>
      <c r="F345" s="32">
        <v>120</v>
      </c>
      <c r="G345" s="38">
        <f t="shared" si="53"/>
        <v>204</v>
      </c>
      <c r="H345" s="38">
        <v>0</v>
      </c>
      <c r="I345" s="38">
        <v>0</v>
      </c>
      <c r="J345" s="38">
        <v>0</v>
      </c>
      <c r="K345" s="38">
        <v>0</v>
      </c>
      <c r="L345" s="38">
        <v>0</v>
      </c>
      <c r="M345" s="38">
        <v>204</v>
      </c>
      <c r="N345" s="72" t="s">
        <v>425</v>
      </c>
    </row>
    <row r="346" spans="2:14" ht="40.5" customHeight="1">
      <c r="B346" s="72" t="s">
        <v>957</v>
      </c>
      <c r="C346" s="71" t="s">
        <v>71</v>
      </c>
      <c r="D346" s="7" t="s">
        <v>176</v>
      </c>
      <c r="E346" s="7" t="s">
        <v>26</v>
      </c>
      <c r="F346" s="32">
        <v>90</v>
      </c>
      <c r="G346" s="38">
        <f t="shared" si="53"/>
        <v>153</v>
      </c>
      <c r="H346" s="38">
        <v>0</v>
      </c>
      <c r="I346" s="38">
        <v>0</v>
      </c>
      <c r="J346" s="38">
        <v>0</v>
      </c>
      <c r="K346" s="38">
        <v>0</v>
      </c>
      <c r="L346" s="38">
        <v>0</v>
      </c>
      <c r="M346" s="38">
        <v>153</v>
      </c>
      <c r="N346" s="72" t="s">
        <v>425</v>
      </c>
    </row>
    <row r="347" spans="2:14" ht="22.5" customHeight="1">
      <c r="B347" s="72" t="s">
        <v>958</v>
      </c>
      <c r="C347" s="71" t="s">
        <v>17</v>
      </c>
      <c r="D347" s="7" t="s">
        <v>176</v>
      </c>
      <c r="E347" s="7" t="s">
        <v>26</v>
      </c>
      <c r="F347" s="32">
        <v>140</v>
      </c>
      <c r="G347" s="38">
        <f t="shared" si="53"/>
        <v>238</v>
      </c>
      <c r="H347" s="38">
        <v>0</v>
      </c>
      <c r="I347" s="38">
        <v>0</v>
      </c>
      <c r="J347" s="38">
        <v>0</v>
      </c>
      <c r="K347" s="38">
        <v>0</v>
      </c>
      <c r="L347" s="38">
        <v>0</v>
      </c>
      <c r="M347" s="38">
        <v>238</v>
      </c>
      <c r="N347" s="72" t="s">
        <v>425</v>
      </c>
    </row>
    <row r="348" spans="2:14" ht="22.5" customHeight="1">
      <c r="B348" s="72"/>
      <c r="C348" s="35" t="s">
        <v>159</v>
      </c>
      <c r="D348" s="7"/>
      <c r="E348" s="7"/>
      <c r="F348" s="32"/>
      <c r="G348" s="38"/>
      <c r="H348" s="38"/>
      <c r="I348" s="38"/>
      <c r="J348" s="38"/>
      <c r="K348" s="38"/>
      <c r="L348" s="38"/>
      <c r="M348" s="38"/>
      <c r="N348" s="72"/>
    </row>
    <row r="349" spans="2:14" ht="18" customHeight="1">
      <c r="B349" s="72" t="s">
        <v>959</v>
      </c>
      <c r="C349" s="6" t="s">
        <v>281</v>
      </c>
      <c r="D349" s="7" t="s">
        <v>176</v>
      </c>
      <c r="E349" s="7" t="s">
        <v>27</v>
      </c>
      <c r="F349" s="32">
        <v>1</v>
      </c>
      <c r="G349" s="38">
        <f t="shared" ref="G349" si="54">H349+I349+J349+K349+L349+M349</f>
        <v>370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38">
        <v>370</v>
      </c>
      <c r="N349" s="72" t="s">
        <v>425</v>
      </c>
    </row>
    <row r="350" spans="2:14" ht="27.75" customHeight="1">
      <c r="B350" s="72"/>
      <c r="C350" s="35" t="s">
        <v>149</v>
      </c>
      <c r="D350" s="7"/>
      <c r="E350" s="7"/>
      <c r="F350" s="32"/>
      <c r="G350" s="38"/>
      <c r="H350" s="38"/>
      <c r="I350" s="38"/>
      <c r="J350" s="38"/>
      <c r="K350" s="38"/>
      <c r="L350" s="38"/>
      <c r="M350" s="38"/>
      <c r="N350" s="72"/>
    </row>
    <row r="351" spans="2:14" ht="18" customHeight="1">
      <c r="B351" s="72" t="s">
        <v>960</v>
      </c>
      <c r="C351" s="6" t="s">
        <v>402</v>
      </c>
      <c r="D351" s="7" t="s">
        <v>176</v>
      </c>
      <c r="E351" s="7" t="s">
        <v>27</v>
      </c>
      <c r="F351" s="32">
        <v>1</v>
      </c>
      <c r="G351" s="39">
        <f t="shared" ref="G351" si="55">H351+I351+J351+K351+L351+M351</f>
        <v>300</v>
      </c>
      <c r="H351" s="38">
        <v>0</v>
      </c>
      <c r="I351" s="38">
        <v>0</v>
      </c>
      <c r="J351" s="38">
        <v>0</v>
      </c>
      <c r="K351" s="38">
        <v>0</v>
      </c>
      <c r="L351" s="38">
        <v>0</v>
      </c>
      <c r="M351" s="38">
        <v>300</v>
      </c>
      <c r="N351" s="72" t="s">
        <v>425</v>
      </c>
    </row>
    <row r="352" spans="2:14" ht="33" customHeight="1">
      <c r="B352" s="72" t="s">
        <v>961</v>
      </c>
      <c r="C352" s="6" t="s">
        <v>455</v>
      </c>
      <c r="D352" s="7" t="s">
        <v>176</v>
      </c>
      <c r="E352" s="7" t="s">
        <v>26</v>
      </c>
      <c r="F352" s="32">
        <v>30</v>
      </c>
      <c r="G352" s="77">
        <v>297.61200000000002</v>
      </c>
      <c r="H352" s="62">
        <v>297.61200000000002</v>
      </c>
      <c r="I352" s="38">
        <v>0</v>
      </c>
      <c r="J352" s="38">
        <v>0</v>
      </c>
      <c r="K352" s="38">
        <v>0</v>
      </c>
      <c r="L352" s="38">
        <v>0</v>
      </c>
      <c r="M352" s="38">
        <v>0</v>
      </c>
      <c r="N352" s="72" t="s">
        <v>419</v>
      </c>
    </row>
    <row r="353" spans="1:14" ht="39.75" customHeight="1">
      <c r="B353" s="72" t="s">
        <v>962</v>
      </c>
      <c r="C353" s="71" t="s">
        <v>72</v>
      </c>
      <c r="D353" s="7" t="s">
        <v>176</v>
      </c>
      <c r="E353" s="7" t="s">
        <v>26</v>
      </c>
      <c r="F353" s="32">
        <v>110</v>
      </c>
      <c r="G353" s="38">
        <f t="shared" ref="G353:G357" si="56">H353+I353+J353+K353+L353+M353</f>
        <v>187</v>
      </c>
      <c r="H353" s="38">
        <v>0</v>
      </c>
      <c r="I353" s="38">
        <v>0</v>
      </c>
      <c r="J353" s="38">
        <v>0</v>
      </c>
      <c r="K353" s="38">
        <v>0</v>
      </c>
      <c r="L353" s="38">
        <v>0</v>
      </c>
      <c r="M353" s="38">
        <v>187</v>
      </c>
      <c r="N353" s="72" t="s">
        <v>425</v>
      </c>
    </row>
    <row r="354" spans="1:14" ht="39.75" customHeight="1">
      <c r="B354" s="72" t="s">
        <v>963</v>
      </c>
      <c r="C354" s="71" t="s">
        <v>73</v>
      </c>
      <c r="D354" s="7" t="s">
        <v>176</v>
      </c>
      <c r="E354" s="7" t="s">
        <v>26</v>
      </c>
      <c r="F354" s="32">
        <v>180</v>
      </c>
      <c r="G354" s="38">
        <f t="shared" si="56"/>
        <v>306</v>
      </c>
      <c r="H354" s="38">
        <v>0</v>
      </c>
      <c r="I354" s="38">
        <v>0</v>
      </c>
      <c r="J354" s="38">
        <v>0</v>
      </c>
      <c r="K354" s="38">
        <v>0</v>
      </c>
      <c r="L354" s="38">
        <v>0</v>
      </c>
      <c r="M354" s="38">
        <v>306</v>
      </c>
      <c r="N354" s="72" t="s">
        <v>425</v>
      </c>
    </row>
    <row r="355" spans="1:14" ht="39" customHeight="1">
      <c r="B355" s="72" t="s">
        <v>964</v>
      </c>
      <c r="C355" s="71" t="s">
        <v>74</v>
      </c>
      <c r="D355" s="7" t="s">
        <v>176</v>
      </c>
      <c r="E355" s="7" t="s">
        <v>26</v>
      </c>
      <c r="F355" s="32">
        <v>110</v>
      </c>
      <c r="G355" s="38">
        <f t="shared" si="56"/>
        <v>187</v>
      </c>
      <c r="H355" s="38">
        <v>0</v>
      </c>
      <c r="I355" s="38">
        <v>0</v>
      </c>
      <c r="J355" s="38">
        <v>0</v>
      </c>
      <c r="K355" s="38">
        <v>0</v>
      </c>
      <c r="L355" s="38">
        <v>0</v>
      </c>
      <c r="M355" s="38">
        <v>187</v>
      </c>
      <c r="N355" s="72" t="s">
        <v>425</v>
      </c>
    </row>
    <row r="356" spans="1:14" ht="24" customHeight="1">
      <c r="B356" s="72" t="s">
        <v>965</v>
      </c>
      <c r="C356" s="71" t="s">
        <v>18</v>
      </c>
      <c r="D356" s="7" t="s">
        <v>176</v>
      </c>
      <c r="E356" s="7" t="s">
        <v>26</v>
      </c>
      <c r="F356" s="32">
        <v>340</v>
      </c>
      <c r="G356" s="38">
        <f t="shared" si="56"/>
        <v>578</v>
      </c>
      <c r="H356" s="38">
        <v>0</v>
      </c>
      <c r="I356" s="38">
        <v>0</v>
      </c>
      <c r="J356" s="38">
        <v>0</v>
      </c>
      <c r="K356" s="38">
        <v>0</v>
      </c>
      <c r="L356" s="38">
        <v>0</v>
      </c>
      <c r="M356" s="38">
        <v>578</v>
      </c>
      <c r="N356" s="72" t="s">
        <v>425</v>
      </c>
    </row>
    <row r="357" spans="1:14" ht="23.25" customHeight="1">
      <c r="B357" s="72" t="s">
        <v>966</v>
      </c>
      <c r="C357" s="71" t="s">
        <v>19</v>
      </c>
      <c r="D357" s="7" t="s">
        <v>176</v>
      </c>
      <c r="E357" s="7" t="s">
        <v>26</v>
      </c>
      <c r="F357" s="32">
        <v>35</v>
      </c>
      <c r="G357" s="38">
        <f t="shared" si="56"/>
        <v>59.5</v>
      </c>
      <c r="H357" s="38">
        <v>0</v>
      </c>
      <c r="I357" s="38">
        <v>0</v>
      </c>
      <c r="J357" s="38">
        <v>0</v>
      </c>
      <c r="K357" s="38">
        <v>0</v>
      </c>
      <c r="L357" s="38">
        <v>0</v>
      </c>
      <c r="M357" s="38">
        <v>59.5</v>
      </c>
      <c r="N357" s="72" t="s">
        <v>425</v>
      </c>
    </row>
    <row r="358" spans="1:14" ht="24" customHeight="1">
      <c r="A358" s="11"/>
      <c r="B358" s="72" t="s">
        <v>967</v>
      </c>
      <c r="C358" s="71" t="s">
        <v>358</v>
      </c>
      <c r="D358" s="7" t="s">
        <v>176</v>
      </c>
      <c r="E358" s="7" t="s">
        <v>27</v>
      </c>
      <c r="F358" s="41">
        <v>1</v>
      </c>
      <c r="G358" s="39">
        <f>H358+I358+J358+K358+L358+M358</f>
        <v>100</v>
      </c>
      <c r="H358" s="38">
        <v>0</v>
      </c>
      <c r="I358" s="38">
        <v>0</v>
      </c>
      <c r="J358" s="38">
        <v>0</v>
      </c>
      <c r="K358" s="38">
        <v>0</v>
      </c>
      <c r="L358" s="38">
        <v>0</v>
      </c>
      <c r="M358" s="38">
        <v>100</v>
      </c>
      <c r="N358" s="72" t="s">
        <v>425</v>
      </c>
    </row>
    <row r="359" spans="1:14" ht="23.25" customHeight="1">
      <c r="B359" s="72"/>
      <c r="C359" s="35" t="s">
        <v>328</v>
      </c>
      <c r="D359" s="7"/>
      <c r="E359" s="7"/>
      <c r="F359" s="32"/>
      <c r="G359" s="38"/>
      <c r="H359" s="38"/>
      <c r="I359" s="38"/>
      <c r="J359" s="38"/>
      <c r="K359" s="38"/>
      <c r="L359" s="38"/>
      <c r="M359" s="38"/>
      <c r="N359" s="72"/>
    </row>
    <row r="360" spans="1:14" ht="23.25" customHeight="1">
      <c r="B360" s="72" t="s">
        <v>968</v>
      </c>
      <c r="C360" s="71" t="s">
        <v>336</v>
      </c>
      <c r="D360" s="72" t="s">
        <v>224</v>
      </c>
      <c r="E360" s="72"/>
      <c r="F360" s="32">
        <v>1</v>
      </c>
      <c r="G360" s="38">
        <f t="shared" ref="G360" si="57">H360+I360+J360+K360+L360+M360</f>
        <v>1000</v>
      </c>
      <c r="H360" s="38">
        <v>0</v>
      </c>
      <c r="I360" s="38">
        <v>0</v>
      </c>
      <c r="J360" s="38">
        <v>0</v>
      </c>
      <c r="K360" s="38">
        <v>0</v>
      </c>
      <c r="L360" s="38">
        <v>0</v>
      </c>
      <c r="M360" s="38">
        <v>1000</v>
      </c>
      <c r="N360" s="72" t="s">
        <v>425</v>
      </c>
    </row>
    <row r="361" spans="1:14" ht="24.75" customHeight="1">
      <c r="B361" s="72"/>
      <c r="C361" s="35" t="s">
        <v>317</v>
      </c>
      <c r="D361" s="7"/>
      <c r="E361" s="7"/>
      <c r="F361" s="32"/>
      <c r="G361" s="38"/>
      <c r="H361" s="38"/>
      <c r="I361" s="38"/>
      <c r="J361" s="38"/>
      <c r="K361" s="38"/>
      <c r="L361" s="38"/>
      <c r="M361" s="38"/>
      <c r="N361" s="72"/>
    </row>
    <row r="362" spans="1:14" ht="21" customHeight="1">
      <c r="B362" s="72" t="s">
        <v>986</v>
      </c>
      <c r="C362" s="6" t="s">
        <v>278</v>
      </c>
      <c r="D362" s="7" t="s">
        <v>176</v>
      </c>
      <c r="E362" s="7" t="s">
        <v>27</v>
      </c>
      <c r="F362" s="32">
        <v>1</v>
      </c>
      <c r="G362" s="38">
        <f t="shared" ref="G362:G366" si="58">H362+I362+J362+K362+L362+M362</f>
        <v>140</v>
      </c>
      <c r="H362" s="38">
        <v>0</v>
      </c>
      <c r="I362" s="38">
        <v>0</v>
      </c>
      <c r="J362" s="38">
        <v>0</v>
      </c>
      <c r="K362" s="38">
        <v>0</v>
      </c>
      <c r="L362" s="38">
        <v>0</v>
      </c>
      <c r="M362" s="38">
        <v>140</v>
      </c>
      <c r="N362" s="72" t="s">
        <v>425</v>
      </c>
    </row>
    <row r="363" spans="1:14" ht="18" customHeight="1">
      <c r="B363" s="72" t="s">
        <v>982</v>
      </c>
      <c r="C363" s="6" t="s">
        <v>355</v>
      </c>
      <c r="D363" s="7" t="s">
        <v>176</v>
      </c>
      <c r="E363" s="7" t="s">
        <v>27</v>
      </c>
      <c r="F363" s="41">
        <v>1</v>
      </c>
      <c r="G363" s="39">
        <f t="shared" si="58"/>
        <v>5000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38">
        <v>5000</v>
      </c>
      <c r="N363" s="72" t="s">
        <v>425</v>
      </c>
    </row>
    <row r="364" spans="1:14" ht="24">
      <c r="B364" s="72" t="s">
        <v>983</v>
      </c>
      <c r="C364" s="71" t="s">
        <v>12</v>
      </c>
      <c r="D364" s="75" t="s">
        <v>592</v>
      </c>
      <c r="E364" s="72" t="s">
        <v>27</v>
      </c>
      <c r="F364" s="72">
        <v>1</v>
      </c>
      <c r="G364" s="38">
        <f t="shared" si="58"/>
        <v>500</v>
      </c>
      <c r="H364" s="38">
        <v>0</v>
      </c>
      <c r="I364" s="38">
        <v>0</v>
      </c>
      <c r="J364" s="38">
        <v>0</v>
      </c>
      <c r="K364" s="38">
        <v>0</v>
      </c>
      <c r="L364" s="38">
        <v>0</v>
      </c>
      <c r="M364" s="38">
        <v>500</v>
      </c>
      <c r="N364" s="72" t="s">
        <v>425</v>
      </c>
    </row>
    <row r="365" spans="1:14" ht="19.5" customHeight="1">
      <c r="B365" s="31" t="s">
        <v>984</v>
      </c>
      <c r="C365" s="71" t="s">
        <v>279</v>
      </c>
      <c r="D365" s="7" t="s">
        <v>176</v>
      </c>
      <c r="E365" s="7" t="s">
        <v>26</v>
      </c>
      <c r="F365" s="32">
        <v>170</v>
      </c>
      <c r="G365" s="38">
        <f t="shared" si="58"/>
        <v>289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38">
        <v>289</v>
      </c>
      <c r="N365" s="72" t="s">
        <v>425</v>
      </c>
    </row>
    <row r="366" spans="1:14" ht="22.5" customHeight="1">
      <c r="B366" s="72" t="s">
        <v>985</v>
      </c>
      <c r="C366" s="71" t="s">
        <v>280</v>
      </c>
      <c r="D366" s="7" t="s">
        <v>176</v>
      </c>
      <c r="E366" s="7" t="s">
        <v>26</v>
      </c>
      <c r="F366" s="32">
        <v>160</v>
      </c>
      <c r="G366" s="38">
        <f t="shared" si="58"/>
        <v>272</v>
      </c>
      <c r="H366" s="38">
        <v>0</v>
      </c>
      <c r="I366" s="38">
        <v>0</v>
      </c>
      <c r="J366" s="38">
        <v>0</v>
      </c>
      <c r="K366" s="38">
        <v>0</v>
      </c>
      <c r="L366" s="38">
        <v>0</v>
      </c>
      <c r="M366" s="38">
        <v>272</v>
      </c>
      <c r="N366" s="72" t="s">
        <v>425</v>
      </c>
    </row>
    <row r="367" spans="1:14" ht="38.25" customHeight="1">
      <c r="B367" s="72" t="s">
        <v>969</v>
      </c>
      <c r="C367" s="71" t="s">
        <v>450</v>
      </c>
      <c r="D367" s="7" t="s">
        <v>176</v>
      </c>
      <c r="E367" s="7" t="s">
        <v>26</v>
      </c>
      <c r="F367" s="32">
        <v>255</v>
      </c>
      <c r="G367" s="62">
        <v>2050.0569999999998</v>
      </c>
      <c r="H367" s="62">
        <f>G367</f>
        <v>2050.0569999999998</v>
      </c>
      <c r="I367" s="38">
        <v>0</v>
      </c>
      <c r="J367" s="38">
        <v>0</v>
      </c>
      <c r="K367" s="38">
        <v>0</v>
      </c>
      <c r="L367" s="38">
        <v>0</v>
      </c>
      <c r="M367" s="38">
        <v>0</v>
      </c>
      <c r="N367" s="72" t="s">
        <v>419</v>
      </c>
    </row>
    <row r="368" spans="1:14" ht="18" customHeight="1">
      <c r="B368" s="72"/>
      <c r="C368" s="35" t="s">
        <v>155</v>
      </c>
      <c r="D368" s="7"/>
      <c r="E368" s="7"/>
      <c r="F368" s="32"/>
      <c r="G368" s="57"/>
      <c r="H368" s="57"/>
      <c r="I368" s="57"/>
      <c r="J368" s="57"/>
      <c r="K368" s="57"/>
      <c r="L368" s="57"/>
      <c r="M368" s="57"/>
      <c r="N368" s="72"/>
    </row>
    <row r="369" spans="1:14" ht="18" customHeight="1">
      <c r="B369" s="72" t="s">
        <v>970</v>
      </c>
      <c r="C369" s="71" t="s">
        <v>470</v>
      </c>
      <c r="D369" s="7" t="s">
        <v>471</v>
      </c>
      <c r="E369" s="7" t="s">
        <v>26</v>
      </c>
      <c r="F369" s="32">
        <v>1038</v>
      </c>
      <c r="G369" s="38">
        <v>5000</v>
      </c>
      <c r="H369" s="38">
        <v>5000</v>
      </c>
      <c r="I369" s="38">
        <v>0</v>
      </c>
      <c r="J369" s="38">
        <v>0</v>
      </c>
      <c r="K369" s="38">
        <v>0</v>
      </c>
      <c r="L369" s="38">
        <v>0</v>
      </c>
      <c r="M369" s="38">
        <v>0</v>
      </c>
      <c r="N369" s="72" t="s">
        <v>418</v>
      </c>
    </row>
    <row r="370" spans="1:14" ht="18" customHeight="1">
      <c r="B370" s="72"/>
      <c r="C370" s="35" t="s">
        <v>469</v>
      </c>
      <c r="D370" s="7"/>
      <c r="E370" s="7"/>
      <c r="F370" s="32"/>
      <c r="G370" s="38"/>
      <c r="H370" s="38"/>
      <c r="I370" s="38"/>
      <c r="J370" s="38"/>
      <c r="K370" s="38"/>
      <c r="L370" s="38"/>
      <c r="M370" s="38"/>
      <c r="N370" s="72"/>
    </row>
    <row r="371" spans="1:14" ht="31.5">
      <c r="B371" s="72" t="s">
        <v>971</v>
      </c>
      <c r="C371" s="71" t="s">
        <v>168</v>
      </c>
      <c r="D371" s="72" t="s">
        <v>176</v>
      </c>
      <c r="E371" s="72" t="s">
        <v>27</v>
      </c>
      <c r="F371" s="72">
        <v>42</v>
      </c>
      <c r="G371" s="38">
        <f t="shared" ref="G371" si="59">H371+I371+J371+K371+L371+M371</f>
        <v>126000</v>
      </c>
      <c r="H371" s="38">
        <v>0</v>
      </c>
      <c r="I371" s="38">
        <v>0</v>
      </c>
      <c r="J371" s="38">
        <v>0</v>
      </c>
      <c r="K371" s="38">
        <v>0</v>
      </c>
      <c r="L371" s="38">
        <v>0</v>
      </c>
      <c r="M371" s="38">
        <v>126000</v>
      </c>
      <c r="N371" s="72" t="s">
        <v>425</v>
      </c>
    </row>
    <row r="372" spans="1:14" ht="31.5">
      <c r="B372" s="72" t="s">
        <v>972</v>
      </c>
      <c r="C372" s="71" t="s">
        <v>509</v>
      </c>
      <c r="D372" s="72" t="s">
        <v>510</v>
      </c>
      <c r="E372" s="72" t="s">
        <v>27</v>
      </c>
      <c r="F372" s="72">
        <v>41</v>
      </c>
      <c r="G372" s="38">
        <v>8200</v>
      </c>
      <c r="H372" s="38">
        <v>0</v>
      </c>
      <c r="I372" s="38">
        <v>0</v>
      </c>
      <c r="J372" s="38">
        <v>0</v>
      </c>
      <c r="K372" s="38">
        <v>0</v>
      </c>
      <c r="L372" s="38">
        <v>0</v>
      </c>
      <c r="M372" s="38">
        <v>8200</v>
      </c>
      <c r="N372" s="72" t="s">
        <v>425</v>
      </c>
    </row>
    <row r="373" spans="1:14" ht="31.5">
      <c r="B373" s="72" t="s">
        <v>973</v>
      </c>
      <c r="C373" s="71" t="s">
        <v>511</v>
      </c>
      <c r="D373" s="72" t="s">
        <v>510</v>
      </c>
      <c r="E373" s="72" t="s">
        <v>27</v>
      </c>
      <c r="F373" s="72">
        <v>41</v>
      </c>
      <c r="G373" s="38">
        <v>12300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38">
        <v>12300</v>
      </c>
      <c r="N373" s="72" t="s">
        <v>425</v>
      </c>
    </row>
    <row r="374" spans="1:14" s="20" customFormat="1" ht="56.25">
      <c r="A374" s="17"/>
      <c r="B374" s="65" t="s">
        <v>429</v>
      </c>
      <c r="C374" s="67" t="s">
        <v>468</v>
      </c>
      <c r="D374" s="19"/>
      <c r="E374" s="19"/>
      <c r="F374" s="18"/>
      <c r="G374" s="52"/>
      <c r="H374" s="52"/>
      <c r="I374" s="52"/>
      <c r="J374" s="52"/>
      <c r="K374" s="52"/>
      <c r="L374" s="52"/>
      <c r="M374" s="52"/>
      <c r="N374" s="18"/>
    </row>
    <row r="375" spans="1:14" ht="40.5" customHeight="1">
      <c r="B375" s="72" t="s">
        <v>463</v>
      </c>
      <c r="C375" s="71" t="s">
        <v>220</v>
      </c>
      <c r="D375" s="7" t="s">
        <v>176</v>
      </c>
      <c r="E375" s="7" t="s">
        <v>27</v>
      </c>
      <c r="F375" s="32">
        <v>33</v>
      </c>
      <c r="G375" s="38">
        <f t="shared" si="7"/>
        <v>3300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38">
        <v>3300</v>
      </c>
      <c r="N375" s="72" t="s">
        <v>425</v>
      </c>
    </row>
    <row r="376" spans="1:14" s="20" customFormat="1" ht="37.5" customHeight="1">
      <c r="B376" s="18"/>
      <c r="C376" s="29" t="s">
        <v>415</v>
      </c>
      <c r="D376" s="19"/>
      <c r="E376" s="19" t="s">
        <v>420</v>
      </c>
      <c r="F376" s="18"/>
      <c r="G376" s="63">
        <f t="shared" ref="G376:M376" si="60">SUM(G14:G375)</f>
        <v>2929227.662</v>
      </c>
      <c r="H376" s="63">
        <f t="shared" si="60"/>
        <v>90402.862000000008</v>
      </c>
      <c r="I376" s="52">
        <f t="shared" si="60"/>
        <v>0</v>
      </c>
      <c r="J376" s="52">
        <f t="shared" si="60"/>
        <v>0</v>
      </c>
      <c r="K376" s="52">
        <f t="shared" si="60"/>
        <v>0</v>
      </c>
      <c r="L376" s="52">
        <f t="shared" si="60"/>
        <v>0</v>
      </c>
      <c r="M376" s="63">
        <f t="shared" si="60"/>
        <v>2838824.8000000003</v>
      </c>
      <c r="N376" s="18"/>
    </row>
    <row r="377" spans="1:14" ht="18" customHeight="1">
      <c r="A377" s="11"/>
      <c r="B377" s="72"/>
      <c r="C377" s="4" t="s">
        <v>416</v>
      </c>
      <c r="D377" s="7"/>
      <c r="E377" s="7"/>
      <c r="F377" s="72"/>
      <c r="G377" s="38"/>
      <c r="H377" s="38"/>
      <c r="I377" s="38"/>
      <c r="J377" s="38"/>
      <c r="K377" s="38"/>
      <c r="L377" s="38"/>
      <c r="M377" s="38"/>
      <c r="N377" s="72"/>
    </row>
    <row r="378" spans="1:14" ht="18" customHeight="1">
      <c r="A378" s="11"/>
      <c r="B378" s="72"/>
      <c r="C378" s="74" t="s">
        <v>417</v>
      </c>
      <c r="D378" s="74"/>
      <c r="E378" s="74" t="s">
        <v>420</v>
      </c>
      <c r="F378" s="72"/>
      <c r="G378" s="38">
        <v>0</v>
      </c>
      <c r="H378" s="38">
        <v>0</v>
      </c>
      <c r="I378" s="38">
        <v>0</v>
      </c>
      <c r="J378" s="38">
        <v>0</v>
      </c>
      <c r="K378" s="38">
        <v>0</v>
      </c>
      <c r="L378" s="38">
        <v>0</v>
      </c>
      <c r="M378" s="38">
        <v>0</v>
      </c>
      <c r="N378" s="72"/>
    </row>
    <row r="379" spans="1:14" ht="18" customHeight="1">
      <c r="A379" s="11"/>
      <c r="B379" s="72"/>
      <c r="C379" s="74" t="s">
        <v>418</v>
      </c>
      <c r="D379" s="74"/>
      <c r="E379" s="74" t="s">
        <v>420</v>
      </c>
      <c r="F379" s="72"/>
      <c r="G379" s="38">
        <f>G369+G306</f>
        <v>28000</v>
      </c>
      <c r="H379" s="38">
        <f t="shared" ref="H379:M379" si="61">H369+H306</f>
        <v>28000</v>
      </c>
      <c r="I379" s="38">
        <f t="shared" si="61"/>
        <v>0</v>
      </c>
      <c r="J379" s="38">
        <f t="shared" si="61"/>
        <v>0</v>
      </c>
      <c r="K379" s="38">
        <f t="shared" si="61"/>
        <v>0</v>
      </c>
      <c r="L379" s="38">
        <f t="shared" si="61"/>
        <v>0</v>
      </c>
      <c r="M379" s="38">
        <f t="shared" si="61"/>
        <v>0</v>
      </c>
      <c r="N379" s="72"/>
    </row>
    <row r="380" spans="1:14" ht="18" customHeight="1">
      <c r="A380" s="11"/>
      <c r="B380" s="72"/>
      <c r="C380" s="71" t="s">
        <v>419</v>
      </c>
      <c r="D380" s="72"/>
      <c r="E380" s="74" t="s">
        <v>420</v>
      </c>
      <c r="F380" s="72"/>
      <c r="G380" s="62">
        <f t="shared" ref="G380:M380" si="62">G367+G352+G340+G305+G304+G303+G275+G274+G163+G155+G152+G125+G98+G93</f>
        <v>51346.375</v>
      </c>
      <c r="H380" s="62">
        <f t="shared" si="62"/>
        <v>51346.375</v>
      </c>
      <c r="I380" s="38">
        <f t="shared" si="62"/>
        <v>0</v>
      </c>
      <c r="J380" s="38">
        <f t="shared" si="62"/>
        <v>0</v>
      </c>
      <c r="K380" s="38">
        <f t="shared" si="62"/>
        <v>0</v>
      </c>
      <c r="L380" s="38">
        <f t="shared" si="62"/>
        <v>0</v>
      </c>
      <c r="M380" s="38">
        <f t="shared" si="62"/>
        <v>0</v>
      </c>
      <c r="N380" s="72"/>
    </row>
    <row r="381" spans="1:14" ht="18" customHeight="1">
      <c r="A381" s="11"/>
      <c r="B381" s="72"/>
      <c r="C381" s="71" t="s">
        <v>414</v>
      </c>
      <c r="D381" s="72"/>
      <c r="E381" s="74" t="s">
        <v>420</v>
      </c>
      <c r="F381" s="72"/>
      <c r="G381" s="38">
        <v>0</v>
      </c>
      <c r="H381" s="38">
        <v>0</v>
      </c>
      <c r="I381" s="38">
        <v>0</v>
      </c>
      <c r="J381" s="38">
        <v>0</v>
      </c>
      <c r="K381" s="38">
        <v>0</v>
      </c>
      <c r="L381" s="38">
        <v>0</v>
      </c>
      <c r="M381" s="38">
        <v>0</v>
      </c>
      <c r="N381" s="72"/>
    </row>
    <row r="382" spans="1:14" ht="18" customHeight="1">
      <c r="A382" s="11"/>
      <c r="B382" s="72"/>
      <c r="C382" s="71" t="s">
        <v>425</v>
      </c>
      <c r="D382" s="72"/>
      <c r="E382" s="74" t="s">
        <v>420</v>
      </c>
      <c r="F382" s="72"/>
      <c r="G382" s="62">
        <f>G376-G378-G379-G380-G381</f>
        <v>2849881.287</v>
      </c>
      <c r="H382" s="62">
        <f t="shared" ref="H382:M382" si="63">H376-H378-H379-H380-H381</f>
        <v>11056.487000000008</v>
      </c>
      <c r="I382" s="38">
        <f t="shared" si="63"/>
        <v>0</v>
      </c>
      <c r="J382" s="38">
        <f t="shared" si="63"/>
        <v>0</v>
      </c>
      <c r="K382" s="38">
        <f t="shared" si="63"/>
        <v>0</v>
      </c>
      <c r="L382" s="38">
        <f t="shared" si="63"/>
        <v>0</v>
      </c>
      <c r="M382" s="62">
        <f t="shared" si="63"/>
        <v>2838824.8000000003</v>
      </c>
      <c r="N382" s="72"/>
    </row>
    <row r="383" spans="1:14">
      <c r="C383" s="12"/>
      <c r="D383" s="5"/>
      <c r="E383" s="5"/>
      <c r="F383" s="5"/>
      <c r="G383" s="24"/>
      <c r="H383" s="24"/>
      <c r="I383" s="24"/>
      <c r="J383" s="24"/>
      <c r="K383" s="24"/>
      <c r="L383" s="24"/>
      <c r="M383" s="24"/>
      <c r="N383" s="15"/>
    </row>
  </sheetData>
  <mergeCells count="15">
    <mergeCell ref="L1:N1"/>
    <mergeCell ref="B5:B7"/>
    <mergeCell ref="C11:N11"/>
    <mergeCell ref="C10:N10"/>
    <mergeCell ref="C3:N3"/>
    <mergeCell ref="C5:C7"/>
    <mergeCell ref="J2:N2"/>
    <mergeCell ref="N5:N7"/>
    <mergeCell ref="G6:G7"/>
    <mergeCell ref="G5:M5"/>
    <mergeCell ref="H6:M6"/>
    <mergeCell ref="E5:E7"/>
    <mergeCell ref="F5:F7"/>
    <mergeCell ref="D5:D7"/>
    <mergeCell ref="C9:M9"/>
  </mergeCells>
  <phoneticPr fontId="0" type="noConversion"/>
  <pageMargins left="0.23622047244094491" right="3.937007874015748E-2" top="0.15748031496062992" bottom="0.19685039370078741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5"/>
  <sheetViews>
    <sheetView topLeftCell="C4" zoomScale="90" zoomScaleNormal="90" zoomScaleSheetLayoutView="70" workbookViewId="0">
      <pane ySplit="4" topLeftCell="A74" activePane="bottomLeft" state="frozen"/>
      <selection activeCell="C4" sqref="C4"/>
      <selection pane="bottomLeft" activeCell="D1" sqref="D1"/>
    </sheetView>
  </sheetViews>
  <sheetFormatPr defaultRowHeight="15.75"/>
  <cols>
    <col min="1" max="1" width="6.28515625" style="11" customWidth="1"/>
    <col min="2" max="2" width="10.85546875" style="5" customWidth="1"/>
    <col min="3" max="3" width="72.140625" style="13" customWidth="1"/>
    <col min="4" max="4" width="21.42578125" style="10" customWidth="1"/>
    <col min="5" max="5" width="10" style="10" customWidth="1"/>
    <col min="6" max="6" width="13.5703125" style="10" customWidth="1"/>
    <col min="7" max="7" width="11.5703125" style="10" customWidth="1"/>
    <col min="8" max="8" width="10.28515625" style="10" customWidth="1"/>
    <col min="9" max="9" width="10.5703125" style="10" customWidth="1"/>
    <col min="10" max="12" width="10.7109375" style="10" customWidth="1"/>
    <col min="13" max="13" width="11" style="10" customWidth="1"/>
    <col min="14" max="14" width="35.5703125" style="11" customWidth="1"/>
    <col min="15" max="15" width="12.140625" style="11" customWidth="1"/>
    <col min="16" max="16384" width="9.140625" style="11"/>
  </cols>
  <sheetData>
    <row r="1" spans="1:14" ht="93.75" customHeight="1">
      <c r="L1" s="93" t="s">
        <v>408</v>
      </c>
      <c r="M1" s="93"/>
      <c r="N1" s="93"/>
    </row>
    <row r="2" spans="1:14" ht="15" customHeight="1">
      <c r="J2" s="102"/>
      <c r="K2" s="102"/>
      <c r="L2" s="102"/>
      <c r="M2" s="102"/>
      <c r="N2" s="102"/>
    </row>
    <row r="3" spans="1:14" ht="25.5" customHeight="1">
      <c r="C3" s="100" t="s">
        <v>405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13.5" customHeight="1">
      <c r="C4" s="14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8.75" customHeight="1">
      <c r="B5" s="94" t="s">
        <v>7</v>
      </c>
      <c r="C5" s="103" t="s">
        <v>11</v>
      </c>
      <c r="D5" s="94" t="s">
        <v>359</v>
      </c>
      <c r="E5" s="94" t="s">
        <v>25</v>
      </c>
      <c r="F5" s="94" t="s">
        <v>262</v>
      </c>
      <c r="G5" s="104" t="s">
        <v>8</v>
      </c>
      <c r="H5" s="105"/>
      <c r="I5" s="105"/>
      <c r="J5" s="105"/>
      <c r="K5" s="105"/>
      <c r="L5" s="105"/>
      <c r="M5" s="105"/>
      <c r="N5" s="103" t="s">
        <v>263</v>
      </c>
    </row>
    <row r="6" spans="1:14" ht="18.75" customHeight="1">
      <c r="B6" s="95"/>
      <c r="C6" s="103"/>
      <c r="D6" s="95"/>
      <c r="E6" s="95"/>
      <c r="F6" s="95"/>
      <c r="G6" s="94" t="s">
        <v>23</v>
      </c>
      <c r="H6" s="104" t="s">
        <v>24</v>
      </c>
      <c r="I6" s="105"/>
      <c r="J6" s="105"/>
      <c r="K6" s="105"/>
      <c r="L6" s="105"/>
      <c r="M6" s="106"/>
      <c r="N6" s="103"/>
    </row>
    <row r="7" spans="1:14" ht="47.25" customHeight="1">
      <c r="B7" s="96"/>
      <c r="C7" s="103"/>
      <c r="D7" s="96"/>
      <c r="E7" s="96"/>
      <c r="F7" s="96"/>
      <c r="G7" s="96"/>
      <c r="H7" s="44" t="s">
        <v>0</v>
      </c>
      <c r="I7" s="44" t="s">
        <v>1</v>
      </c>
      <c r="J7" s="44" t="s">
        <v>2</v>
      </c>
      <c r="K7" s="44" t="s">
        <v>4</v>
      </c>
      <c r="L7" s="44" t="s">
        <v>5</v>
      </c>
      <c r="M7" s="44" t="s">
        <v>6</v>
      </c>
      <c r="N7" s="103"/>
    </row>
    <row r="8" spans="1:14">
      <c r="B8" s="44">
        <v>1</v>
      </c>
      <c r="C8" s="44">
        <f>B8+1</f>
        <v>2</v>
      </c>
      <c r="D8" s="44">
        <f t="shared" ref="D8:N8" si="0">C8+1</f>
        <v>3</v>
      </c>
      <c r="E8" s="44">
        <f t="shared" si="0"/>
        <v>4</v>
      </c>
      <c r="F8" s="44">
        <f t="shared" si="0"/>
        <v>5</v>
      </c>
      <c r="G8" s="44">
        <f t="shared" si="0"/>
        <v>6</v>
      </c>
      <c r="H8" s="44">
        <f t="shared" si="0"/>
        <v>7</v>
      </c>
      <c r="I8" s="44">
        <f t="shared" si="0"/>
        <v>8</v>
      </c>
      <c r="J8" s="44">
        <f t="shared" si="0"/>
        <v>9</v>
      </c>
      <c r="K8" s="44">
        <f t="shared" si="0"/>
        <v>10</v>
      </c>
      <c r="L8" s="44">
        <f t="shared" si="0"/>
        <v>11</v>
      </c>
      <c r="M8" s="44">
        <f t="shared" si="0"/>
        <v>12</v>
      </c>
      <c r="N8" s="44">
        <f t="shared" si="0"/>
        <v>13</v>
      </c>
    </row>
    <row r="9" spans="1:14" ht="21.75" customHeight="1">
      <c r="A9" s="10"/>
      <c r="B9" s="44"/>
      <c r="C9" s="97" t="s">
        <v>403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45"/>
    </row>
    <row r="10" spans="1:14" s="2" customFormat="1" ht="18" customHeight="1">
      <c r="B10" s="55"/>
      <c r="C10" s="97" t="s">
        <v>433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</row>
    <row r="11" spans="1:14" ht="20.25" customHeight="1">
      <c r="B11" s="44">
        <v>1</v>
      </c>
      <c r="C11" s="97" t="s">
        <v>435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14" s="20" customFormat="1" ht="37.5" customHeight="1">
      <c r="B12" s="18" t="s">
        <v>9</v>
      </c>
      <c r="C12" s="29" t="s">
        <v>430</v>
      </c>
      <c r="D12" s="19"/>
      <c r="E12" s="19"/>
      <c r="F12" s="19"/>
      <c r="G12" s="19"/>
      <c r="H12" s="36"/>
      <c r="I12" s="36"/>
      <c r="J12" s="36"/>
      <c r="K12" s="36"/>
      <c r="L12" s="36"/>
      <c r="M12" s="36"/>
      <c r="N12" s="18"/>
    </row>
    <row r="13" spans="1:14" ht="34.5" customHeight="1">
      <c r="B13" s="18" t="s">
        <v>10</v>
      </c>
      <c r="C13" s="35" t="s">
        <v>161</v>
      </c>
      <c r="D13" s="7"/>
      <c r="E13" s="7"/>
      <c r="F13" s="7"/>
      <c r="G13" s="7"/>
      <c r="H13" s="1"/>
      <c r="I13" s="1"/>
      <c r="J13" s="1"/>
      <c r="K13" s="1"/>
      <c r="L13" s="1"/>
      <c r="M13" s="1"/>
      <c r="N13" s="44"/>
    </row>
    <row r="14" spans="1:14" ht="21.75" customHeight="1">
      <c r="B14" s="72" t="s">
        <v>818</v>
      </c>
      <c r="C14" s="68" t="s">
        <v>500</v>
      </c>
      <c r="D14" s="49" t="s">
        <v>987</v>
      </c>
      <c r="E14" s="69" t="s">
        <v>27</v>
      </c>
      <c r="F14" s="69">
        <v>1</v>
      </c>
      <c r="G14" s="38">
        <f t="shared" ref="G14:G25" si="1">H14+I14+J14+K14+L14+M14</f>
        <v>700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700</v>
      </c>
      <c r="N14" s="69" t="s">
        <v>425</v>
      </c>
    </row>
    <row r="15" spans="1:14" ht="19.5" customHeight="1">
      <c r="B15" s="72" t="s">
        <v>819</v>
      </c>
      <c r="C15" s="68" t="s">
        <v>498</v>
      </c>
      <c r="D15" s="49" t="s">
        <v>987</v>
      </c>
      <c r="E15" s="69" t="s">
        <v>27</v>
      </c>
      <c r="F15" s="69">
        <v>1</v>
      </c>
      <c r="G15" s="38">
        <f t="shared" si="1"/>
        <v>700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700</v>
      </c>
      <c r="N15" s="69" t="s">
        <v>425</v>
      </c>
    </row>
    <row r="16" spans="1:14" ht="19.5" customHeight="1">
      <c r="B16" s="72" t="s">
        <v>820</v>
      </c>
      <c r="C16" s="68" t="s">
        <v>504</v>
      </c>
      <c r="D16" s="49" t="s">
        <v>987</v>
      </c>
      <c r="E16" s="69" t="s">
        <v>27</v>
      </c>
      <c r="F16" s="69">
        <v>1</v>
      </c>
      <c r="G16" s="38">
        <f t="shared" si="1"/>
        <v>700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700</v>
      </c>
      <c r="N16" s="69" t="s">
        <v>425</v>
      </c>
    </row>
    <row r="17" spans="2:14" ht="19.5" customHeight="1">
      <c r="B17" s="72" t="s">
        <v>821</v>
      </c>
      <c r="C17" s="68" t="s">
        <v>496</v>
      </c>
      <c r="D17" s="49" t="s">
        <v>987</v>
      </c>
      <c r="E17" s="69" t="s">
        <v>27</v>
      </c>
      <c r="F17" s="69">
        <v>1</v>
      </c>
      <c r="G17" s="38">
        <f t="shared" si="1"/>
        <v>700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700</v>
      </c>
      <c r="N17" s="69" t="s">
        <v>425</v>
      </c>
    </row>
    <row r="18" spans="2:14" ht="19.5" customHeight="1">
      <c r="B18" s="72" t="s">
        <v>822</v>
      </c>
      <c r="C18" s="68" t="s">
        <v>499</v>
      </c>
      <c r="D18" s="49" t="s">
        <v>987</v>
      </c>
      <c r="E18" s="69" t="s">
        <v>27</v>
      </c>
      <c r="F18" s="69">
        <v>1</v>
      </c>
      <c r="G18" s="38">
        <f t="shared" si="1"/>
        <v>700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700</v>
      </c>
      <c r="N18" s="69" t="s">
        <v>425</v>
      </c>
    </row>
    <row r="19" spans="2:14" ht="19.5" customHeight="1">
      <c r="B19" s="72" t="s">
        <v>823</v>
      </c>
      <c r="C19" s="68" t="s">
        <v>495</v>
      </c>
      <c r="D19" s="49" t="s">
        <v>987</v>
      </c>
      <c r="E19" s="69" t="s">
        <v>27</v>
      </c>
      <c r="F19" s="69">
        <v>1</v>
      </c>
      <c r="G19" s="38">
        <f t="shared" si="1"/>
        <v>700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700</v>
      </c>
      <c r="N19" s="69" t="s">
        <v>425</v>
      </c>
    </row>
    <row r="20" spans="2:14" ht="19.5" customHeight="1">
      <c r="B20" s="72" t="s">
        <v>824</v>
      </c>
      <c r="C20" s="68" t="s">
        <v>493</v>
      </c>
      <c r="D20" s="49" t="s">
        <v>987</v>
      </c>
      <c r="E20" s="69" t="s">
        <v>27</v>
      </c>
      <c r="F20" s="69">
        <v>1</v>
      </c>
      <c r="G20" s="38">
        <f t="shared" si="1"/>
        <v>700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700</v>
      </c>
      <c r="N20" s="69" t="s">
        <v>425</v>
      </c>
    </row>
    <row r="21" spans="2:14" ht="19.5" customHeight="1">
      <c r="B21" s="72" t="s">
        <v>825</v>
      </c>
      <c r="C21" s="68" t="s">
        <v>494</v>
      </c>
      <c r="D21" s="49" t="s">
        <v>987</v>
      </c>
      <c r="E21" s="69" t="s">
        <v>27</v>
      </c>
      <c r="F21" s="69">
        <v>1</v>
      </c>
      <c r="G21" s="38">
        <f t="shared" si="1"/>
        <v>700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700</v>
      </c>
      <c r="N21" s="69" t="s">
        <v>425</v>
      </c>
    </row>
    <row r="22" spans="2:14" ht="19.5" customHeight="1">
      <c r="B22" s="72" t="s">
        <v>826</v>
      </c>
      <c r="C22" s="68" t="s">
        <v>497</v>
      </c>
      <c r="D22" s="49" t="s">
        <v>987</v>
      </c>
      <c r="E22" s="69" t="s">
        <v>27</v>
      </c>
      <c r="F22" s="69">
        <v>1</v>
      </c>
      <c r="G22" s="38">
        <f t="shared" si="1"/>
        <v>700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700</v>
      </c>
      <c r="N22" s="69" t="s">
        <v>425</v>
      </c>
    </row>
    <row r="23" spans="2:14" ht="19.5" customHeight="1">
      <c r="B23" s="72" t="s">
        <v>827</v>
      </c>
      <c r="C23" s="68" t="s">
        <v>501</v>
      </c>
      <c r="D23" s="49" t="s">
        <v>987</v>
      </c>
      <c r="E23" s="69" t="s">
        <v>27</v>
      </c>
      <c r="F23" s="69">
        <v>1</v>
      </c>
      <c r="G23" s="38">
        <f t="shared" si="1"/>
        <v>700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700</v>
      </c>
      <c r="N23" s="69" t="s">
        <v>425</v>
      </c>
    </row>
    <row r="24" spans="2:14" ht="19.5" customHeight="1">
      <c r="B24" s="72" t="s">
        <v>828</v>
      </c>
      <c r="C24" s="68" t="s">
        <v>502</v>
      </c>
      <c r="D24" s="49" t="s">
        <v>987</v>
      </c>
      <c r="E24" s="69" t="s">
        <v>27</v>
      </c>
      <c r="F24" s="69">
        <v>1</v>
      </c>
      <c r="G24" s="38">
        <f t="shared" si="1"/>
        <v>700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700</v>
      </c>
      <c r="N24" s="69" t="s">
        <v>425</v>
      </c>
    </row>
    <row r="25" spans="2:14" ht="18.75" customHeight="1">
      <c r="B25" s="72" t="s">
        <v>829</v>
      </c>
      <c r="C25" s="68" t="s">
        <v>492</v>
      </c>
      <c r="D25" s="49" t="s">
        <v>987</v>
      </c>
      <c r="E25" s="69" t="s">
        <v>27</v>
      </c>
      <c r="F25" s="69">
        <v>1</v>
      </c>
      <c r="G25" s="38">
        <f t="shared" si="1"/>
        <v>700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700</v>
      </c>
      <c r="N25" s="69" t="s">
        <v>425</v>
      </c>
    </row>
    <row r="26" spans="2:14" ht="18.75" customHeight="1">
      <c r="B26" s="72" t="s">
        <v>830</v>
      </c>
      <c r="C26" s="68" t="s">
        <v>491</v>
      </c>
      <c r="D26" s="49" t="s">
        <v>987</v>
      </c>
      <c r="E26" s="69" t="s">
        <v>27</v>
      </c>
      <c r="F26" s="69">
        <v>1</v>
      </c>
      <c r="G26" s="38">
        <f t="shared" ref="G26:G27" si="2">H26+I26+J26+K26+L26+M26</f>
        <v>700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700</v>
      </c>
      <c r="N26" s="69" t="s">
        <v>425</v>
      </c>
    </row>
    <row r="27" spans="2:14" ht="18.75" customHeight="1">
      <c r="B27" s="72" t="s">
        <v>831</v>
      </c>
      <c r="C27" s="68" t="s">
        <v>503</v>
      </c>
      <c r="D27" s="49" t="s">
        <v>987</v>
      </c>
      <c r="E27" s="69" t="s">
        <v>27</v>
      </c>
      <c r="F27" s="69">
        <v>1</v>
      </c>
      <c r="G27" s="38">
        <f t="shared" si="2"/>
        <v>700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700</v>
      </c>
      <c r="N27" s="69" t="s">
        <v>425</v>
      </c>
    </row>
    <row r="28" spans="2:14" ht="40.5" customHeight="1">
      <c r="B28" s="18" t="s">
        <v>421</v>
      </c>
      <c r="C28" s="35" t="s">
        <v>162</v>
      </c>
      <c r="D28" s="49"/>
      <c r="E28" s="44"/>
      <c r="F28" s="32"/>
      <c r="G28" s="38"/>
      <c r="H28" s="38"/>
      <c r="I28" s="38"/>
      <c r="J28" s="38"/>
      <c r="K28" s="38"/>
      <c r="L28" s="38"/>
      <c r="M28" s="38"/>
      <c r="N28" s="44"/>
    </row>
    <row r="29" spans="2:14" ht="23.25" customHeight="1">
      <c r="B29" s="83" t="s">
        <v>1054</v>
      </c>
      <c r="C29" s="84" t="s">
        <v>990</v>
      </c>
      <c r="D29" s="49" t="s">
        <v>987</v>
      </c>
      <c r="E29" s="83" t="s">
        <v>27</v>
      </c>
      <c r="F29" s="83">
        <v>1</v>
      </c>
      <c r="G29" s="38">
        <f t="shared" ref="G29:G91" si="3">H29+I29+J29+K29+L29+M29</f>
        <v>700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700</v>
      </c>
      <c r="N29" s="83" t="s">
        <v>425</v>
      </c>
    </row>
    <row r="30" spans="2:14" ht="18.75" customHeight="1">
      <c r="B30" s="83" t="s">
        <v>1055</v>
      </c>
      <c r="C30" s="84" t="s">
        <v>989</v>
      </c>
      <c r="D30" s="49" t="s">
        <v>987</v>
      </c>
      <c r="E30" s="83" t="s">
        <v>27</v>
      </c>
      <c r="F30" s="83">
        <v>1</v>
      </c>
      <c r="G30" s="38">
        <f t="shared" si="3"/>
        <v>700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700</v>
      </c>
      <c r="N30" s="83" t="s">
        <v>425</v>
      </c>
    </row>
    <row r="31" spans="2:14" ht="18.75" customHeight="1">
      <c r="B31" s="83" t="s">
        <v>1056</v>
      </c>
      <c r="C31" s="84" t="s">
        <v>988</v>
      </c>
      <c r="D31" s="49" t="s">
        <v>987</v>
      </c>
      <c r="E31" s="83" t="s">
        <v>27</v>
      </c>
      <c r="F31" s="83">
        <v>1</v>
      </c>
      <c r="G31" s="38">
        <f t="shared" si="3"/>
        <v>700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700</v>
      </c>
      <c r="N31" s="83" t="s">
        <v>425</v>
      </c>
    </row>
    <row r="32" spans="2:14" ht="18.75" customHeight="1">
      <c r="B32" s="83" t="s">
        <v>1057</v>
      </c>
      <c r="C32" s="84" t="s">
        <v>991</v>
      </c>
      <c r="D32" s="49" t="s">
        <v>987</v>
      </c>
      <c r="E32" s="83" t="s">
        <v>27</v>
      </c>
      <c r="F32" s="83">
        <v>1</v>
      </c>
      <c r="G32" s="38">
        <f t="shared" si="3"/>
        <v>700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700</v>
      </c>
      <c r="N32" s="83" t="s">
        <v>425</v>
      </c>
    </row>
    <row r="33" spans="2:14" ht="18.75" customHeight="1">
      <c r="B33" s="83" t="s">
        <v>1058</v>
      </c>
      <c r="C33" s="84" t="s">
        <v>992</v>
      </c>
      <c r="D33" s="49" t="s">
        <v>987</v>
      </c>
      <c r="E33" s="83" t="s">
        <v>27</v>
      </c>
      <c r="F33" s="83">
        <v>1</v>
      </c>
      <c r="G33" s="38">
        <f t="shared" si="3"/>
        <v>700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700</v>
      </c>
      <c r="N33" s="83" t="s">
        <v>425</v>
      </c>
    </row>
    <row r="34" spans="2:14" ht="18.75" customHeight="1">
      <c r="B34" s="83" t="s">
        <v>1059</v>
      </c>
      <c r="C34" s="84" t="s">
        <v>993</v>
      </c>
      <c r="D34" s="49" t="s">
        <v>987</v>
      </c>
      <c r="E34" s="83" t="s">
        <v>27</v>
      </c>
      <c r="F34" s="83">
        <v>1</v>
      </c>
      <c r="G34" s="38">
        <f t="shared" si="3"/>
        <v>700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700</v>
      </c>
      <c r="N34" s="83" t="s">
        <v>425</v>
      </c>
    </row>
    <row r="35" spans="2:14" ht="18.75" customHeight="1">
      <c r="B35" s="83" t="s">
        <v>1060</v>
      </c>
      <c r="C35" s="84" t="s">
        <v>994</v>
      </c>
      <c r="D35" s="49" t="s">
        <v>987</v>
      </c>
      <c r="E35" s="83" t="s">
        <v>27</v>
      </c>
      <c r="F35" s="83">
        <v>1</v>
      </c>
      <c r="G35" s="38">
        <f t="shared" si="3"/>
        <v>700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700</v>
      </c>
      <c r="N35" s="83" t="s">
        <v>425</v>
      </c>
    </row>
    <row r="36" spans="2:14" ht="18.75" customHeight="1">
      <c r="B36" s="83" t="s">
        <v>1061</v>
      </c>
      <c r="C36" s="84" t="s">
        <v>995</v>
      </c>
      <c r="D36" s="49" t="s">
        <v>987</v>
      </c>
      <c r="E36" s="83" t="s">
        <v>27</v>
      </c>
      <c r="F36" s="83">
        <v>1</v>
      </c>
      <c r="G36" s="38">
        <f t="shared" si="3"/>
        <v>700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700</v>
      </c>
      <c r="N36" s="83" t="s">
        <v>425</v>
      </c>
    </row>
    <row r="37" spans="2:14" ht="18.75" customHeight="1">
      <c r="B37" s="83" t="s">
        <v>1062</v>
      </c>
      <c r="C37" s="84" t="s">
        <v>996</v>
      </c>
      <c r="D37" s="49" t="s">
        <v>987</v>
      </c>
      <c r="E37" s="83" t="s">
        <v>27</v>
      </c>
      <c r="F37" s="83">
        <v>1</v>
      </c>
      <c r="G37" s="38">
        <f t="shared" si="3"/>
        <v>700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700</v>
      </c>
      <c r="N37" s="83" t="s">
        <v>425</v>
      </c>
    </row>
    <row r="38" spans="2:14" ht="18.75" customHeight="1">
      <c r="B38" s="83" t="s">
        <v>1063</v>
      </c>
      <c r="C38" s="84" t="s">
        <v>997</v>
      </c>
      <c r="D38" s="49" t="s">
        <v>987</v>
      </c>
      <c r="E38" s="83" t="s">
        <v>27</v>
      </c>
      <c r="F38" s="83">
        <v>1</v>
      </c>
      <c r="G38" s="38">
        <f t="shared" si="3"/>
        <v>700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700</v>
      </c>
      <c r="N38" s="83" t="s">
        <v>425</v>
      </c>
    </row>
    <row r="39" spans="2:14" ht="18.75" customHeight="1">
      <c r="B39" s="83" t="s">
        <v>1064</v>
      </c>
      <c r="C39" s="84" t="s">
        <v>998</v>
      </c>
      <c r="D39" s="49" t="s">
        <v>987</v>
      </c>
      <c r="E39" s="83" t="s">
        <v>27</v>
      </c>
      <c r="F39" s="83">
        <v>1</v>
      </c>
      <c r="G39" s="38">
        <f t="shared" si="3"/>
        <v>700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700</v>
      </c>
      <c r="N39" s="83" t="s">
        <v>425</v>
      </c>
    </row>
    <row r="40" spans="2:14" ht="18.75" customHeight="1">
      <c r="B40" s="83" t="s">
        <v>1065</v>
      </c>
      <c r="C40" s="84" t="s">
        <v>999</v>
      </c>
      <c r="D40" s="49" t="s">
        <v>987</v>
      </c>
      <c r="E40" s="83" t="s">
        <v>27</v>
      </c>
      <c r="F40" s="83">
        <v>1</v>
      </c>
      <c r="G40" s="38">
        <f t="shared" si="3"/>
        <v>700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700</v>
      </c>
      <c r="N40" s="83" t="s">
        <v>425</v>
      </c>
    </row>
    <row r="41" spans="2:14" ht="18.75" customHeight="1">
      <c r="B41" s="83" t="s">
        <v>1066</v>
      </c>
      <c r="C41" s="84" t="s">
        <v>1000</v>
      </c>
      <c r="D41" s="49" t="s">
        <v>987</v>
      </c>
      <c r="E41" s="83" t="s">
        <v>27</v>
      </c>
      <c r="F41" s="83">
        <v>1</v>
      </c>
      <c r="G41" s="38">
        <f t="shared" si="3"/>
        <v>700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700</v>
      </c>
      <c r="N41" s="83" t="s">
        <v>425</v>
      </c>
    </row>
    <row r="42" spans="2:14" ht="18.75" customHeight="1">
      <c r="B42" s="83" t="s">
        <v>1067</v>
      </c>
      <c r="C42" s="84" t="s">
        <v>1001</v>
      </c>
      <c r="D42" s="49" t="s">
        <v>987</v>
      </c>
      <c r="E42" s="83" t="s">
        <v>27</v>
      </c>
      <c r="F42" s="83">
        <v>1</v>
      </c>
      <c r="G42" s="38">
        <f t="shared" si="3"/>
        <v>700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700</v>
      </c>
      <c r="N42" s="83" t="s">
        <v>425</v>
      </c>
    </row>
    <row r="43" spans="2:14" ht="18.75" customHeight="1">
      <c r="B43" s="83" t="s">
        <v>1068</v>
      </c>
      <c r="C43" s="84" t="s">
        <v>1002</v>
      </c>
      <c r="D43" s="49" t="s">
        <v>987</v>
      </c>
      <c r="E43" s="83" t="s">
        <v>27</v>
      </c>
      <c r="F43" s="83">
        <v>1</v>
      </c>
      <c r="G43" s="38">
        <f t="shared" si="3"/>
        <v>700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700</v>
      </c>
      <c r="N43" s="83" t="s">
        <v>425</v>
      </c>
    </row>
    <row r="44" spans="2:14" ht="18.75" customHeight="1">
      <c r="B44" s="83" t="s">
        <v>1069</v>
      </c>
      <c r="C44" s="84" t="s">
        <v>1003</v>
      </c>
      <c r="D44" s="49" t="s">
        <v>987</v>
      </c>
      <c r="E44" s="83" t="s">
        <v>27</v>
      </c>
      <c r="F44" s="83">
        <v>1</v>
      </c>
      <c r="G44" s="38">
        <f t="shared" si="3"/>
        <v>700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700</v>
      </c>
      <c r="N44" s="83" t="s">
        <v>425</v>
      </c>
    </row>
    <row r="45" spans="2:14" ht="18.75" customHeight="1">
      <c r="B45" s="83" t="s">
        <v>1070</v>
      </c>
      <c r="C45" s="84" t="s">
        <v>1004</v>
      </c>
      <c r="D45" s="49" t="s">
        <v>987</v>
      </c>
      <c r="E45" s="83" t="s">
        <v>27</v>
      </c>
      <c r="F45" s="83">
        <v>1</v>
      </c>
      <c r="G45" s="38">
        <f t="shared" si="3"/>
        <v>700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700</v>
      </c>
      <c r="N45" s="83" t="s">
        <v>425</v>
      </c>
    </row>
    <row r="46" spans="2:14" ht="18.75" customHeight="1">
      <c r="B46" s="83" t="s">
        <v>1071</v>
      </c>
      <c r="C46" s="84" t="s">
        <v>1052</v>
      </c>
      <c r="D46" s="49" t="s">
        <v>987</v>
      </c>
      <c r="E46" s="83" t="s">
        <v>27</v>
      </c>
      <c r="F46" s="83">
        <v>1</v>
      </c>
      <c r="G46" s="38">
        <f t="shared" si="3"/>
        <v>700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700</v>
      </c>
      <c r="N46" s="83" t="s">
        <v>425</v>
      </c>
    </row>
    <row r="47" spans="2:14" ht="18.75" customHeight="1">
      <c r="B47" s="83" t="s">
        <v>1072</v>
      </c>
      <c r="C47" s="84" t="s">
        <v>1053</v>
      </c>
      <c r="D47" s="49" t="s">
        <v>987</v>
      </c>
      <c r="E47" s="83" t="s">
        <v>27</v>
      </c>
      <c r="F47" s="83">
        <v>1</v>
      </c>
      <c r="G47" s="38">
        <f t="shared" si="3"/>
        <v>700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700</v>
      </c>
      <c r="N47" s="83" t="s">
        <v>425</v>
      </c>
    </row>
    <row r="48" spans="2:14" ht="18.75" customHeight="1">
      <c r="B48" s="83" t="s">
        <v>1073</v>
      </c>
      <c r="C48" s="84" t="s">
        <v>1005</v>
      </c>
      <c r="D48" s="49" t="s">
        <v>987</v>
      </c>
      <c r="E48" s="83" t="s">
        <v>27</v>
      </c>
      <c r="F48" s="83">
        <v>1</v>
      </c>
      <c r="G48" s="38">
        <f t="shared" si="3"/>
        <v>700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700</v>
      </c>
      <c r="N48" s="83" t="s">
        <v>425</v>
      </c>
    </row>
    <row r="49" spans="2:14" ht="18.75" customHeight="1">
      <c r="B49" s="83" t="s">
        <v>1074</v>
      </c>
      <c r="C49" s="84" t="s">
        <v>1027</v>
      </c>
      <c r="D49" s="49" t="s">
        <v>987</v>
      </c>
      <c r="E49" s="83" t="s">
        <v>27</v>
      </c>
      <c r="F49" s="83">
        <v>1</v>
      </c>
      <c r="G49" s="38">
        <f t="shared" ref="G49" si="4">H49+I49+J49+K49+L49+M49</f>
        <v>700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700</v>
      </c>
      <c r="N49" s="83" t="s">
        <v>425</v>
      </c>
    </row>
    <row r="50" spans="2:14" ht="18.75" customHeight="1">
      <c r="B50" s="83" t="s">
        <v>1075</v>
      </c>
      <c r="C50" s="84" t="s">
        <v>1013</v>
      </c>
      <c r="D50" s="49" t="s">
        <v>987</v>
      </c>
      <c r="E50" s="83" t="s">
        <v>27</v>
      </c>
      <c r="F50" s="83">
        <v>1</v>
      </c>
      <c r="G50" s="38">
        <f t="shared" ref="G50:G71" si="5">H50+I50+J50+K50+L50+M50</f>
        <v>700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700</v>
      </c>
      <c r="N50" s="83" t="s">
        <v>425</v>
      </c>
    </row>
    <row r="51" spans="2:14" ht="18.75" customHeight="1">
      <c r="B51" s="83" t="s">
        <v>1076</v>
      </c>
      <c r="C51" s="84" t="s">
        <v>1014</v>
      </c>
      <c r="D51" s="49" t="s">
        <v>987</v>
      </c>
      <c r="E51" s="83" t="s">
        <v>27</v>
      </c>
      <c r="F51" s="83">
        <v>1</v>
      </c>
      <c r="G51" s="38">
        <f t="shared" si="5"/>
        <v>700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700</v>
      </c>
      <c r="N51" s="83" t="s">
        <v>425</v>
      </c>
    </row>
    <row r="52" spans="2:14" ht="18.75" customHeight="1">
      <c r="B52" s="83" t="s">
        <v>1077</v>
      </c>
      <c r="C52" s="84" t="s">
        <v>1015</v>
      </c>
      <c r="D52" s="49" t="s">
        <v>987</v>
      </c>
      <c r="E52" s="83" t="s">
        <v>27</v>
      </c>
      <c r="F52" s="83">
        <v>1</v>
      </c>
      <c r="G52" s="38">
        <f t="shared" si="5"/>
        <v>700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700</v>
      </c>
      <c r="N52" s="83" t="s">
        <v>425</v>
      </c>
    </row>
    <row r="53" spans="2:14" ht="18.75" customHeight="1">
      <c r="B53" s="83" t="s">
        <v>1078</v>
      </c>
      <c r="C53" s="84" t="s">
        <v>1018</v>
      </c>
      <c r="D53" s="49" t="s">
        <v>987</v>
      </c>
      <c r="E53" s="83" t="s">
        <v>27</v>
      </c>
      <c r="F53" s="83">
        <v>1</v>
      </c>
      <c r="G53" s="38">
        <f t="shared" si="5"/>
        <v>700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700</v>
      </c>
      <c r="N53" s="83" t="s">
        <v>425</v>
      </c>
    </row>
    <row r="54" spans="2:14" ht="18.75" customHeight="1">
      <c r="B54" s="83" t="s">
        <v>1079</v>
      </c>
      <c r="C54" s="84" t="s">
        <v>1019</v>
      </c>
      <c r="D54" s="49" t="s">
        <v>987</v>
      </c>
      <c r="E54" s="83" t="s">
        <v>27</v>
      </c>
      <c r="F54" s="83">
        <v>1</v>
      </c>
      <c r="G54" s="38">
        <f t="shared" si="5"/>
        <v>700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700</v>
      </c>
      <c r="N54" s="83" t="s">
        <v>425</v>
      </c>
    </row>
    <row r="55" spans="2:14" ht="18.75" customHeight="1">
      <c r="B55" s="83" t="s">
        <v>1080</v>
      </c>
      <c r="C55" s="84" t="s">
        <v>1020</v>
      </c>
      <c r="D55" s="49" t="s">
        <v>987</v>
      </c>
      <c r="E55" s="83" t="s">
        <v>27</v>
      </c>
      <c r="F55" s="83">
        <v>1</v>
      </c>
      <c r="G55" s="38">
        <f t="shared" si="5"/>
        <v>700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700</v>
      </c>
      <c r="N55" s="83" t="s">
        <v>425</v>
      </c>
    </row>
    <row r="56" spans="2:14" ht="18.75" customHeight="1">
      <c r="B56" s="83" t="s">
        <v>1081</v>
      </c>
      <c r="C56" s="84" t="s">
        <v>1021</v>
      </c>
      <c r="D56" s="49" t="s">
        <v>987</v>
      </c>
      <c r="E56" s="83" t="s">
        <v>27</v>
      </c>
      <c r="F56" s="83">
        <v>1</v>
      </c>
      <c r="G56" s="38">
        <f t="shared" si="5"/>
        <v>700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700</v>
      </c>
      <c r="N56" s="83" t="s">
        <v>425</v>
      </c>
    </row>
    <row r="57" spans="2:14" ht="18.75" customHeight="1">
      <c r="B57" s="83" t="s">
        <v>1082</v>
      </c>
      <c r="C57" s="84" t="s">
        <v>1022</v>
      </c>
      <c r="D57" s="49" t="s">
        <v>987</v>
      </c>
      <c r="E57" s="83" t="s">
        <v>27</v>
      </c>
      <c r="F57" s="83">
        <v>1</v>
      </c>
      <c r="G57" s="38">
        <f t="shared" si="5"/>
        <v>700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700</v>
      </c>
      <c r="N57" s="83" t="s">
        <v>425</v>
      </c>
    </row>
    <row r="58" spans="2:14" ht="18.75" customHeight="1">
      <c r="B58" s="83" t="s">
        <v>1083</v>
      </c>
      <c r="C58" s="84" t="s">
        <v>1023</v>
      </c>
      <c r="D58" s="49" t="s">
        <v>987</v>
      </c>
      <c r="E58" s="83" t="s">
        <v>27</v>
      </c>
      <c r="F58" s="83">
        <v>1</v>
      </c>
      <c r="G58" s="38">
        <f t="shared" si="5"/>
        <v>700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700</v>
      </c>
      <c r="N58" s="83" t="s">
        <v>425</v>
      </c>
    </row>
    <row r="59" spans="2:14" ht="18.75" customHeight="1">
      <c r="B59" s="83" t="s">
        <v>1084</v>
      </c>
      <c r="C59" s="84" t="s">
        <v>1024</v>
      </c>
      <c r="D59" s="49" t="s">
        <v>987</v>
      </c>
      <c r="E59" s="83" t="s">
        <v>27</v>
      </c>
      <c r="F59" s="83">
        <v>1</v>
      </c>
      <c r="G59" s="38">
        <f t="shared" si="5"/>
        <v>700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700</v>
      </c>
      <c r="N59" s="83" t="s">
        <v>425</v>
      </c>
    </row>
    <row r="60" spans="2:14" ht="18.75" customHeight="1">
      <c r="B60" s="83" t="s">
        <v>1085</v>
      </c>
      <c r="C60" s="84" t="s">
        <v>1025</v>
      </c>
      <c r="D60" s="49" t="s">
        <v>987</v>
      </c>
      <c r="E60" s="83" t="s">
        <v>27</v>
      </c>
      <c r="F60" s="83">
        <v>1</v>
      </c>
      <c r="G60" s="38">
        <f t="shared" si="5"/>
        <v>700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700</v>
      </c>
      <c r="N60" s="83" t="s">
        <v>425</v>
      </c>
    </row>
    <row r="61" spans="2:14" ht="18.75" customHeight="1">
      <c r="B61" s="83" t="s">
        <v>1086</v>
      </c>
      <c r="C61" s="84" t="s">
        <v>1026</v>
      </c>
      <c r="D61" s="49" t="s">
        <v>987</v>
      </c>
      <c r="E61" s="83" t="s">
        <v>27</v>
      </c>
      <c r="F61" s="83">
        <v>1</v>
      </c>
      <c r="G61" s="38">
        <f t="shared" si="5"/>
        <v>700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700</v>
      </c>
      <c r="N61" s="83" t="s">
        <v>425</v>
      </c>
    </row>
    <row r="62" spans="2:14" ht="18.75" customHeight="1">
      <c r="B62" s="83" t="s">
        <v>1087</v>
      </c>
      <c r="C62" s="84" t="s">
        <v>1031</v>
      </c>
      <c r="D62" s="49" t="s">
        <v>987</v>
      </c>
      <c r="E62" s="83" t="s">
        <v>27</v>
      </c>
      <c r="F62" s="83">
        <v>1</v>
      </c>
      <c r="G62" s="38">
        <f t="shared" si="5"/>
        <v>700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700</v>
      </c>
      <c r="N62" s="83" t="s">
        <v>425</v>
      </c>
    </row>
    <row r="63" spans="2:14" ht="18.75" customHeight="1">
      <c r="B63" s="83" t="s">
        <v>1088</v>
      </c>
      <c r="C63" s="84" t="s">
        <v>1032</v>
      </c>
      <c r="D63" s="49" t="s">
        <v>987</v>
      </c>
      <c r="E63" s="83" t="s">
        <v>27</v>
      </c>
      <c r="F63" s="83">
        <v>1</v>
      </c>
      <c r="G63" s="38">
        <f t="shared" si="5"/>
        <v>700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700</v>
      </c>
      <c r="N63" s="83" t="s">
        <v>425</v>
      </c>
    </row>
    <row r="64" spans="2:14" ht="18.75" customHeight="1">
      <c r="B64" s="83" t="s">
        <v>1089</v>
      </c>
      <c r="C64" s="84" t="s">
        <v>1033</v>
      </c>
      <c r="D64" s="49" t="s">
        <v>987</v>
      </c>
      <c r="E64" s="83" t="s">
        <v>27</v>
      </c>
      <c r="F64" s="83">
        <v>1</v>
      </c>
      <c r="G64" s="38">
        <f t="shared" si="5"/>
        <v>700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700</v>
      </c>
      <c r="N64" s="83" t="s">
        <v>425</v>
      </c>
    </row>
    <row r="65" spans="2:14" ht="18.75" customHeight="1">
      <c r="B65" s="83" t="s">
        <v>1090</v>
      </c>
      <c r="C65" s="84" t="s">
        <v>1042</v>
      </c>
      <c r="D65" s="49" t="s">
        <v>987</v>
      </c>
      <c r="E65" s="83" t="s">
        <v>27</v>
      </c>
      <c r="F65" s="83">
        <v>1</v>
      </c>
      <c r="G65" s="38">
        <f t="shared" si="5"/>
        <v>700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700</v>
      </c>
      <c r="N65" s="83" t="s">
        <v>425</v>
      </c>
    </row>
    <row r="66" spans="2:14" ht="18.75" customHeight="1">
      <c r="B66" s="83" t="s">
        <v>1091</v>
      </c>
      <c r="C66" s="84" t="s">
        <v>1043</v>
      </c>
      <c r="D66" s="49" t="s">
        <v>987</v>
      </c>
      <c r="E66" s="83" t="s">
        <v>27</v>
      </c>
      <c r="F66" s="83">
        <v>1</v>
      </c>
      <c r="G66" s="38">
        <f t="shared" si="5"/>
        <v>700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700</v>
      </c>
      <c r="N66" s="83" t="s">
        <v>425</v>
      </c>
    </row>
    <row r="67" spans="2:14" ht="18.75" customHeight="1">
      <c r="B67" s="83" t="s">
        <v>1092</v>
      </c>
      <c r="C67" s="84" t="s">
        <v>1044</v>
      </c>
      <c r="D67" s="49" t="s">
        <v>987</v>
      </c>
      <c r="E67" s="83" t="s">
        <v>27</v>
      </c>
      <c r="F67" s="83">
        <v>1</v>
      </c>
      <c r="G67" s="38">
        <f t="shared" si="5"/>
        <v>700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700</v>
      </c>
      <c r="N67" s="83" t="s">
        <v>425</v>
      </c>
    </row>
    <row r="68" spans="2:14" ht="18.75" customHeight="1">
      <c r="B68" s="83" t="s">
        <v>1093</v>
      </c>
      <c r="C68" s="84" t="s">
        <v>1045</v>
      </c>
      <c r="D68" s="49" t="s">
        <v>987</v>
      </c>
      <c r="E68" s="83" t="s">
        <v>27</v>
      </c>
      <c r="F68" s="83">
        <v>1</v>
      </c>
      <c r="G68" s="38">
        <f t="shared" si="5"/>
        <v>700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700</v>
      </c>
      <c r="N68" s="83" t="s">
        <v>425</v>
      </c>
    </row>
    <row r="69" spans="2:14" ht="18.75" customHeight="1">
      <c r="B69" s="83" t="s">
        <v>1094</v>
      </c>
      <c r="C69" s="84" t="s">
        <v>1046</v>
      </c>
      <c r="D69" s="49" t="s">
        <v>987</v>
      </c>
      <c r="E69" s="83" t="s">
        <v>27</v>
      </c>
      <c r="F69" s="83">
        <v>1</v>
      </c>
      <c r="G69" s="38">
        <f t="shared" si="5"/>
        <v>700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700</v>
      </c>
      <c r="N69" s="83" t="s">
        <v>425</v>
      </c>
    </row>
    <row r="70" spans="2:14" ht="18.75" customHeight="1">
      <c r="B70" s="83" t="s">
        <v>1095</v>
      </c>
      <c r="C70" s="84" t="s">
        <v>1050</v>
      </c>
      <c r="D70" s="49" t="s">
        <v>987</v>
      </c>
      <c r="E70" s="83" t="s">
        <v>27</v>
      </c>
      <c r="F70" s="83">
        <v>1</v>
      </c>
      <c r="G70" s="38">
        <f t="shared" si="5"/>
        <v>700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700</v>
      </c>
      <c r="N70" s="83" t="s">
        <v>425</v>
      </c>
    </row>
    <row r="71" spans="2:14" ht="18.75" customHeight="1">
      <c r="B71" s="83" t="s">
        <v>1096</v>
      </c>
      <c r="C71" s="84" t="s">
        <v>1051</v>
      </c>
      <c r="D71" s="49" t="s">
        <v>987</v>
      </c>
      <c r="E71" s="83" t="s">
        <v>27</v>
      </c>
      <c r="F71" s="83">
        <v>1</v>
      </c>
      <c r="G71" s="38">
        <f t="shared" si="5"/>
        <v>700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700</v>
      </c>
      <c r="N71" s="83" t="s">
        <v>425</v>
      </c>
    </row>
    <row r="72" spans="2:14" ht="18.75" customHeight="1">
      <c r="B72" s="83" t="s">
        <v>1097</v>
      </c>
      <c r="C72" s="84" t="s">
        <v>1006</v>
      </c>
      <c r="D72" s="49" t="s">
        <v>987</v>
      </c>
      <c r="E72" s="83" t="s">
        <v>27</v>
      </c>
      <c r="F72" s="83">
        <v>1</v>
      </c>
      <c r="G72" s="38">
        <f t="shared" si="3"/>
        <v>700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700</v>
      </c>
      <c r="N72" s="83" t="s">
        <v>425</v>
      </c>
    </row>
    <row r="73" spans="2:14" ht="18.75" customHeight="1">
      <c r="B73" s="83" t="s">
        <v>1098</v>
      </c>
      <c r="C73" s="84" t="s">
        <v>1007</v>
      </c>
      <c r="D73" s="49" t="s">
        <v>987</v>
      </c>
      <c r="E73" s="83" t="s">
        <v>27</v>
      </c>
      <c r="F73" s="83">
        <v>1</v>
      </c>
      <c r="G73" s="38">
        <f t="shared" si="3"/>
        <v>700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700</v>
      </c>
      <c r="N73" s="83" t="s">
        <v>425</v>
      </c>
    </row>
    <row r="74" spans="2:14" ht="18.75" customHeight="1">
      <c r="B74" s="83" t="s">
        <v>1099</v>
      </c>
      <c r="C74" s="84" t="s">
        <v>1008</v>
      </c>
      <c r="D74" s="49" t="s">
        <v>987</v>
      </c>
      <c r="E74" s="83" t="s">
        <v>27</v>
      </c>
      <c r="F74" s="83">
        <v>1</v>
      </c>
      <c r="G74" s="38">
        <f t="shared" si="3"/>
        <v>700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700</v>
      </c>
      <c r="N74" s="83" t="s">
        <v>425</v>
      </c>
    </row>
    <row r="75" spans="2:14" ht="18.75" customHeight="1">
      <c r="B75" s="83" t="s">
        <v>1100</v>
      </c>
      <c r="C75" s="84" t="s">
        <v>1009</v>
      </c>
      <c r="D75" s="49" t="s">
        <v>987</v>
      </c>
      <c r="E75" s="83" t="s">
        <v>27</v>
      </c>
      <c r="F75" s="83">
        <v>1</v>
      </c>
      <c r="G75" s="38">
        <f t="shared" si="3"/>
        <v>700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700</v>
      </c>
      <c r="N75" s="83" t="s">
        <v>425</v>
      </c>
    </row>
    <row r="76" spans="2:14" ht="18.75" customHeight="1">
      <c r="B76" s="83" t="s">
        <v>1101</v>
      </c>
      <c r="C76" s="84" t="s">
        <v>1010</v>
      </c>
      <c r="D76" s="49" t="s">
        <v>987</v>
      </c>
      <c r="E76" s="83" t="s">
        <v>27</v>
      </c>
      <c r="F76" s="83">
        <v>1</v>
      </c>
      <c r="G76" s="38">
        <f t="shared" si="3"/>
        <v>700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700</v>
      </c>
      <c r="N76" s="83" t="s">
        <v>425</v>
      </c>
    </row>
    <row r="77" spans="2:14" ht="18.75" customHeight="1">
      <c r="B77" s="83" t="s">
        <v>1102</v>
      </c>
      <c r="C77" s="84" t="s">
        <v>1011</v>
      </c>
      <c r="D77" s="49" t="s">
        <v>987</v>
      </c>
      <c r="E77" s="83" t="s">
        <v>27</v>
      </c>
      <c r="F77" s="83">
        <v>1</v>
      </c>
      <c r="G77" s="38">
        <f t="shared" si="3"/>
        <v>700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700</v>
      </c>
      <c r="N77" s="83" t="s">
        <v>425</v>
      </c>
    </row>
    <row r="78" spans="2:14" ht="18.75" customHeight="1">
      <c r="B78" s="83" t="s">
        <v>1103</v>
      </c>
      <c r="C78" s="84" t="s">
        <v>1012</v>
      </c>
      <c r="D78" s="49" t="s">
        <v>987</v>
      </c>
      <c r="E78" s="83" t="s">
        <v>27</v>
      </c>
      <c r="F78" s="83">
        <v>1</v>
      </c>
      <c r="G78" s="38">
        <f t="shared" si="3"/>
        <v>700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700</v>
      </c>
      <c r="N78" s="83" t="s">
        <v>425</v>
      </c>
    </row>
    <row r="79" spans="2:14" ht="36.75" customHeight="1">
      <c r="B79" s="83" t="s">
        <v>1104</v>
      </c>
      <c r="C79" s="84" t="s">
        <v>1029</v>
      </c>
      <c r="D79" s="49" t="s">
        <v>987</v>
      </c>
      <c r="E79" s="83" t="s">
        <v>27</v>
      </c>
      <c r="F79" s="83">
        <v>1</v>
      </c>
      <c r="G79" s="38">
        <f t="shared" ref="G79:G83" si="6">H79+I79+J79+K79+L79+M79</f>
        <v>700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700</v>
      </c>
      <c r="N79" s="83" t="s">
        <v>425</v>
      </c>
    </row>
    <row r="80" spans="2:14" ht="18.75" customHeight="1">
      <c r="B80" s="83" t="s">
        <v>1105</v>
      </c>
      <c r="C80" s="84" t="s">
        <v>1030</v>
      </c>
      <c r="D80" s="49" t="s">
        <v>987</v>
      </c>
      <c r="E80" s="83" t="s">
        <v>27</v>
      </c>
      <c r="F80" s="83">
        <v>1</v>
      </c>
      <c r="G80" s="38">
        <f t="shared" si="6"/>
        <v>700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700</v>
      </c>
      <c r="N80" s="83" t="s">
        <v>425</v>
      </c>
    </row>
    <row r="81" spans="2:14" ht="18.75" customHeight="1">
      <c r="B81" s="83" t="s">
        <v>1106</v>
      </c>
      <c r="C81" s="84" t="s">
        <v>1047</v>
      </c>
      <c r="D81" s="49" t="s">
        <v>987</v>
      </c>
      <c r="E81" s="83" t="s">
        <v>27</v>
      </c>
      <c r="F81" s="83">
        <v>1</v>
      </c>
      <c r="G81" s="38">
        <f t="shared" si="6"/>
        <v>700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700</v>
      </c>
      <c r="N81" s="83" t="s">
        <v>425</v>
      </c>
    </row>
    <row r="82" spans="2:14" ht="18.75" customHeight="1">
      <c r="B82" s="83" t="s">
        <v>1107</v>
      </c>
      <c r="C82" s="84" t="s">
        <v>1048</v>
      </c>
      <c r="D82" s="49" t="s">
        <v>987</v>
      </c>
      <c r="E82" s="83" t="s">
        <v>27</v>
      </c>
      <c r="F82" s="83">
        <v>1</v>
      </c>
      <c r="G82" s="38">
        <f t="shared" si="6"/>
        <v>700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700</v>
      </c>
      <c r="N82" s="83" t="s">
        <v>425</v>
      </c>
    </row>
    <row r="83" spans="2:14" ht="18.75" customHeight="1">
      <c r="B83" s="83" t="s">
        <v>1108</v>
      </c>
      <c r="C83" s="84" t="s">
        <v>1049</v>
      </c>
      <c r="D83" s="49" t="s">
        <v>987</v>
      </c>
      <c r="E83" s="83" t="s">
        <v>27</v>
      </c>
      <c r="F83" s="83">
        <v>1</v>
      </c>
      <c r="G83" s="38">
        <f t="shared" si="6"/>
        <v>700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700</v>
      </c>
      <c r="N83" s="83" t="s">
        <v>425</v>
      </c>
    </row>
    <row r="84" spans="2:14" ht="18.75" customHeight="1">
      <c r="B84" s="83" t="s">
        <v>1109</v>
      </c>
      <c r="C84" s="84" t="s">
        <v>1034</v>
      </c>
      <c r="D84" s="49" t="s">
        <v>987</v>
      </c>
      <c r="E84" s="83" t="s">
        <v>27</v>
      </c>
      <c r="F84" s="83">
        <v>1</v>
      </c>
      <c r="G84" s="38">
        <f t="shared" si="3"/>
        <v>700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700</v>
      </c>
      <c r="N84" s="83" t="s">
        <v>425</v>
      </c>
    </row>
    <row r="85" spans="2:14" ht="18.75" customHeight="1">
      <c r="B85" s="83" t="s">
        <v>1110</v>
      </c>
      <c r="C85" s="84" t="s">
        <v>1035</v>
      </c>
      <c r="D85" s="49" t="s">
        <v>987</v>
      </c>
      <c r="E85" s="83" t="s">
        <v>27</v>
      </c>
      <c r="F85" s="83">
        <v>1</v>
      </c>
      <c r="G85" s="38">
        <f t="shared" si="3"/>
        <v>700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700</v>
      </c>
      <c r="N85" s="83" t="s">
        <v>425</v>
      </c>
    </row>
    <row r="86" spans="2:14" ht="18.75" customHeight="1">
      <c r="B86" s="83" t="s">
        <v>1111</v>
      </c>
      <c r="C86" s="84" t="s">
        <v>1036</v>
      </c>
      <c r="D86" s="49" t="s">
        <v>987</v>
      </c>
      <c r="E86" s="83" t="s">
        <v>27</v>
      </c>
      <c r="F86" s="83">
        <v>1</v>
      </c>
      <c r="G86" s="38">
        <f t="shared" si="3"/>
        <v>700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700</v>
      </c>
      <c r="N86" s="83" t="s">
        <v>425</v>
      </c>
    </row>
    <row r="87" spans="2:14" ht="18.75" customHeight="1">
      <c r="B87" s="83" t="s">
        <v>1112</v>
      </c>
      <c r="C87" s="84" t="s">
        <v>1037</v>
      </c>
      <c r="D87" s="49" t="s">
        <v>987</v>
      </c>
      <c r="E87" s="83" t="s">
        <v>27</v>
      </c>
      <c r="F87" s="83">
        <v>1</v>
      </c>
      <c r="G87" s="38">
        <f t="shared" si="3"/>
        <v>700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700</v>
      </c>
      <c r="N87" s="83" t="s">
        <v>425</v>
      </c>
    </row>
    <row r="88" spans="2:14" ht="18.75" customHeight="1">
      <c r="B88" s="83" t="s">
        <v>1113</v>
      </c>
      <c r="C88" s="84" t="s">
        <v>1038</v>
      </c>
      <c r="D88" s="49" t="s">
        <v>987</v>
      </c>
      <c r="E88" s="83" t="s">
        <v>27</v>
      </c>
      <c r="F88" s="83">
        <v>1</v>
      </c>
      <c r="G88" s="38">
        <f t="shared" si="3"/>
        <v>700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700</v>
      </c>
      <c r="N88" s="83" t="s">
        <v>425</v>
      </c>
    </row>
    <row r="89" spans="2:14" ht="18.75" customHeight="1">
      <c r="B89" s="83" t="s">
        <v>1114</v>
      </c>
      <c r="C89" s="84" t="s">
        <v>1039</v>
      </c>
      <c r="D89" s="49" t="s">
        <v>987</v>
      </c>
      <c r="E89" s="83" t="s">
        <v>27</v>
      </c>
      <c r="F89" s="83">
        <v>1</v>
      </c>
      <c r="G89" s="38">
        <f t="shared" si="3"/>
        <v>700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700</v>
      </c>
      <c r="N89" s="83" t="s">
        <v>425</v>
      </c>
    </row>
    <row r="90" spans="2:14" ht="18.75" customHeight="1">
      <c r="B90" s="83" t="s">
        <v>1115</v>
      </c>
      <c r="C90" s="84" t="s">
        <v>1040</v>
      </c>
      <c r="D90" s="49" t="s">
        <v>987</v>
      </c>
      <c r="E90" s="83" t="s">
        <v>27</v>
      </c>
      <c r="F90" s="83">
        <v>1</v>
      </c>
      <c r="G90" s="38">
        <f t="shared" si="3"/>
        <v>700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700</v>
      </c>
      <c r="N90" s="83" t="s">
        <v>425</v>
      </c>
    </row>
    <row r="91" spans="2:14" ht="18.75" customHeight="1">
      <c r="B91" s="83" t="s">
        <v>1116</v>
      </c>
      <c r="C91" s="84" t="s">
        <v>1041</v>
      </c>
      <c r="D91" s="49" t="s">
        <v>987</v>
      </c>
      <c r="E91" s="83" t="s">
        <v>27</v>
      </c>
      <c r="F91" s="83">
        <v>1</v>
      </c>
      <c r="G91" s="38">
        <f t="shared" si="3"/>
        <v>700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700</v>
      </c>
      <c r="N91" s="83" t="s">
        <v>425</v>
      </c>
    </row>
    <row r="92" spans="2:14" ht="18.75" customHeight="1">
      <c r="B92" s="83" t="s">
        <v>1117</v>
      </c>
      <c r="C92" s="84" t="s">
        <v>1016</v>
      </c>
      <c r="D92" s="49" t="s">
        <v>987</v>
      </c>
      <c r="E92" s="83" t="s">
        <v>27</v>
      </c>
      <c r="F92" s="83">
        <v>1</v>
      </c>
      <c r="G92" s="38">
        <f t="shared" ref="G92:G94" si="7">H92+I92+J92+K92+L92+M92</f>
        <v>700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700</v>
      </c>
      <c r="N92" s="83" t="s">
        <v>425</v>
      </c>
    </row>
    <row r="93" spans="2:14" ht="18.75" customHeight="1">
      <c r="B93" s="83" t="s">
        <v>1118</v>
      </c>
      <c r="C93" s="84" t="s">
        <v>1017</v>
      </c>
      <c r="D93" s="49" t="s">
        <v>987</v>
      </c>
      <c r="E93" s="83" t="s">
        <v>27</v>
      </c>
      <c r="F93" s="83">
        <v>1</v>
      </c>
      <c r="G93" s="38">
        <f t="shared" si="7"/>
        <v>700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700</v>
      </c>
      <c r="N93" s="83" t="s">
        <v>425</v>
      </c>
    </row>
    <row r="94" spans="2:14" ht="18.75" customHeight="1">
      <c r="B94" s="83" t="s">
        <v>1119</v>
      </c>
      <c r="C94" s="84" t="s">
        <v>1028</v>
      </c>
      <c r="D94" s="49" t="s">
        <v>987</v>
      </c>
      <c r="E94" s="83" t="s">
        <v>27</v>
      </c>
      <c r="F94" s="83">
        <v>1</v>
      </c>
      <c r="G94" s="38">
        <f t="shared" si="7"/>
        <v>700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700</v>
      </c>
      <c r="N94" s="83" t="s">
        <v>425</v>
      </c>
    </row>
    <row r="95" spans="2:14" ht="36" customHeight="1">
      <c r="B95" s="18" t="s">
        <v>422</v>
      </c>
      <c r="C95" s="35" t="s">
        <v>1120</v>
      </c>
      <c r="D95" s="49"/>
      <c r="E95" s="83"/>
      <c r="F95" s="32"/>
      <c r="G95" s="38"/>
      <c r="H95" s="38"/>
      <c r="I95" s="38"/>
      <c r="J95" s="38"/>
      <c r="K95" s="38"/>
      <c r="L95" s="38"/>
      <c r="M95" s="38"/>
      <c r="N95" s="83"/>
    </row>
    <row r="96" spans="2:14" ht="18.75" customHeight="1">
      <c r="B96" s="86" t="s">
        <v>1124</v>
      </c>
      <c r="C96" s="85" t="s">
        <v>1121</v>
      </c>
      <c r="D96" s="49" t="s">
        <v>987</v>
      </c>
      <c r="E96" s="86" t="s">
        <v>27</v>
      </c>
      <c r="F96" s="86">
        <v>1</v>
      </c>
      <c r="G96" s="38">
        <f t="shared" ref="G96:G98" si="8">H96+I96+J96+K96+L96+M96</f>
        <v>700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700</v>
      </c>
      <c r="N96" s="86" t="s">
        <v>425</v>
      </c>
    </row>
    <row r="97" spans="2:14" ht="18" customHeight="1">
      <c r="B97" s="86" t="s">
        <v>1125</v>
      </c>
      <c r="C97" s="85" t="s">
        <v>1122</v>
      </c>
      <c r="D97" s="49" t="s">
        <v>987</v>
      </c>
      <c r="E97" s="86" t="s">
        <v>27</v>
      </c>
      <c r="F97" s="86">
        <v>1</v>
      </c>
      <c r="G97" s="38">
        <f t="shared" si="8"/>
        <v>700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700</v>
      </c>
      <c r="N97" s="86" t="s">
        <v>425</v>
      </c>
    </row>
    <row r="98" spans="2:14" ht="18.75" customHeight="1">
      <c r="B98" s="86" t="s">
        <v>1126</v>
      </c>
      <c r="C98" s="85" t="s">
        <v>1123</v>
      </c>
      <c r="D98" s="49" t="s">
        <v>987</v>
      </c>
      <c r="E98" s="86" t="s">
        <v>27</v>
      </c>
      <c r="F98" s="86">
        <v>1</v>
      </c>
      <c r="G98" s="38">
        <f t="shared" si="8"/>
        <v>700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700</v>
      </c>
      <c r="N98" s="86" t="s">
        <v>425</v>
      </c>
    </row>
    <row r="99" spans="2:14" s="20" customFormat="1" ht="37.5" customHeight="1">
      <c r="B99" s="18"/>
      <c r="C99" s="29" t="s">
        <v>415</v>
      </c>
      <c r="D99" s="19"/>
      <c r="E99" s="19" t="s">
        <v>420</v>
      </c>
      <c r="F99" s="18"/>
      <c r="G99" s="52">
        <f>SUM(G14:G98)</f>
        <v>58100</v>
      </c>
      <c r="H99" s="52">
        <f t="shared" ref="H99:M99" si="9">SUM(H14:H98)</f>
        <v>0</v>
      </c>
      <c r="I99" s="52">
        <f t="shared" si="9"/>
        <v>0</v>
      </c>
      <c r="J99" s="52">
        <f t="shared" si="9"/>
        <v>0</v>
      </c>
      <c r="K99" s="52">
        <f t="shared" si="9"/>
        <v>0</v>
      </c>
      <c r="L99" s="52">
        <f t="shared" si="9"/>
        <v>0</v>
      </c>
      <c r="M99" s="52">
        <f t="shared" si="9"/>
        <v>58100</v>
      </c>
      <c r="N99" s="18"/>
    </row>
    <row r="100" spans="2:14" ht="18" customHeight="1">
      <c r="B100" s="44"/>
      <c r="C100" s="4" t="s">
        <v>416</v>
      </c>
      <c r="D100" s="7"/>
      <c r="E100" s="7"/>
      <c r="F100" s="44"/>
      <c r="G100" s="38"/>
      <c r="H100" s="38"/>
      <c r="I100" s="38"/>
      <c r="J100" s="38"/>
      <c r="K100" s="38"/>
      <c r="L100" s="38"/>
      <c r="M100" s="38"/>
      <c r="N100" s="44"/>
    </row>
    <row r="101" spans="2:14" ht="18" customHeight="1">
      <c r="B101" s="44"/>
      <c r="C101" s="87" t="s">
        <v>417</v>
      </c>
      <c r="D101" s="46"/>
      <c r="E101" s="46" t="s">
        <v>420</v>
      </c>
      <c r="F101" s="44"/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44"/>
    </row>
    <row r="102" spans="2:14" ht="18" customHeight="1">
      <c r="B102" s="44"/>
      <c r="C102" s="87" t="s">
        <v>418</v>
      </c>
      <c r="D102" s="46"/>
      <c r="E102" s="46" t="s">
        <v>420</v>
      </c>
      <c r="F102" s="44"/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44"/>
    </row>
    <row r="103" spans="2:14" ht="18" customHeight="1">
      <c r="B103" s="44"/>
      <c r="C103" s="85" t="s">
        <v>419</v>
      </c>
      <c r="D103" s="44"/>
      <c r="E103" s="46" t="s">
        <v>420</v>
      </c>
      <c r="F103" s="44"/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44"/>
    </row>
    <row r="104" spans="2:14" ht="18" customHeight="1">
      <c r="B104" s="44"/>
      <c r="C104" s="85" t="s">
        <v>414</v>
      </c>
      <c r="D104" s="44"/>
      <c r="E104" s="46" t="s">
        <v>420</v>
      </c>
      <c r="F104" s="44"/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44"/>
    </row>
    <row r="105" spans="2:14" ht="18" customHeight="1">
      <c r="B105" s="44"/>
      <c r="C105" s="85" t="s">
        <v>425</v>
      </c>
      <c r="D105" s="44"/>
      <c r="E105" s="46" t="s">
        <v>420</v>
      </c>
      <c r="F105" s="44"/>
      <c r="G105" s="38">
        <f>G99-G101-G102-G103-G104</f>
        <v>58100</v>
      </c>
      <c r="H105" s="38">
        <f t="shared" ref="H105:M105" si="10">H99-H101-H102-H103-H104</f>
        <v>0</v>
      </c>
      <c r="I105" s="38">
        <f t="shared" si="10"/>
        <v>0</v>
      </c>
      <c r="J105" s="38">
        <f t="shared" si="10"/>
        <v>0</v>
      </c>
      <c r="K105" s="38">
        <f t="shared" si="10"/>
        <v>0</v>
      </c>
      <c r="L105" s="38">
        <f t="shared" si="10"/>
        <v>0</v>
      </c>
      <c r="M105" s="38">
        <f t="shared" si="10"/>
        <v>58100</v>
      </c>
      <c r="N105" s="44"/>
    </row>
  </sheetData>
  <mergeCells count="15">
    <mergeCell ref="C11:N11"/>
    <mergeCell ref="L1:N1"/>
    <mergeCell ref="J2:N2"/>
    <mergeCell ref="C3:N3"/>
    <mergeCell ref="B5:B7"/>
    <mergeCell ref="C5:C7"/>
    <mergeCell ref="E5:E7"/>
    <mergeCell ref="G5:M5"/>
    <mergeCell ref="N5:N7"/>
    <mergeCell ref="G6:G7"/>
    <mergeCell ref="H6:M6"/>
    <mergeCell ref="C10:N10"/>
    <mergeCell ref="F5:F7"/>
    <mergeCell ref="D5:D7"/>
    <mergeCell ref="C9:M9"/>
  </mergeCells>
  <pageMargins left="0.23622047244094491" right="3.937007874015748E-2" top="0.55118110236220474" bottom="0.19685039370078741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18"/>
  <sheetViews>
    <sheetView topLeftCell="A4" zoomScale="80" zoomScaleNormal="80" zoomScaleSheetLayoutView="70" workbookViewId="0">
      <pane ySplit="4" topLeftCell="A246" activePane="bottomLeft" state="frozen"/>
      <selection activeCell="C4" sqref="C4"/>
      <selection pane="bottomLeft" activeCell="C258" sqref="C258"/>
    </sheetView>
  </sheetViews>
  <sheetFormatPr defaultRowHeight="24.75" customHeight="1"/>
  <cols>
    <col min="1" max="1" width="4.28515625" style="11" customWidth="1"/>
    <col min="2" max="2" width="12.28515625" style="5" customWidth="1"/>
    <col min="3" max="3" width="84.5703125" style="15" customWidth="1"/>
    <col min="4" max="4" width="18" style="10" customWidth="1"/>
    <col min="5" max="5" width="11.5703125" style="10" customWidth="1"/>
    <col min="6" max="6" width="15.5703125" style="10" customWidth="1"/>
    <col min="7" max="7" width="13" style="10" customWidth="1"/>
    <col min="8" max="8" width="10.28515625" style="10" customWidth="1"/>
    <col min="9" max="9" width="10.5703125" style="10" customWidth="1"/>
    <col min="10" max="12" width="10.7109375" style="10" customWidth="1"/>
    <col min="13" max="13" width="12.85546875" style="10" customWidth="1"/>
    <col min="14" max="14" width="35.85546875" style="11" customWidth="1"/>
    <col min="15" max="15" width="12.140625" style="11" customWidth="1"/>
    <col min="16" max="16384" width="9.140625" style="11"/>
  </cols>
  <sheetData>
    <row r="1" spans="1:14" ht="101.25" customHeight="1">
      <c r="L1" s="93" t="s">
        <v>409</v>
      </c>
      <c r="M1" s="93"/>
      <c r="N1" s="93"/>
    </row>
    <row r="2" spans="1:14" ht="24.75" customHeight="1">
      <c r="J2" s="102"/>
      <c r="K2" s="102"/>
      <c r="L2" s="102"/>
      <c r="M2" s="102"/>
      <c r="N2" s="102"/>
    </row>
    <row r="3" spans="1:14" ht="24.75" customHeight="1">
      <c r="C3" s="107" t="s">
        <v>406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ht="24.75" customHeight="1">
      <c r="C4" s="42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24.75" customHeight="1">
      <c r="B5" s="94" t="s">
        <v>7</v>
      </c>
      <c r="C5" s="108" t="s">
        <v>11</v>
      </c>
      <c r="D5" s="94" t="s">
        <v>359</v>
      </c>
      <c r="E5" s="94" t="s">
        <v>25</v>
      </c>
      <c r="F5" s="94" t="s">
        <v>262</v>
      </c>
      <c r="G5" s="104" t="s">
        <v>8</v>
      </c>
      <c r="H5" s="105"/>
      <c r="I5" s="105"/>
      <c r="J5" s="105"/>
      <c r="K5" s="105"/>
      <c r="L5" s="105"/>
      <c r="M5" s="105"/>
      <c r="N5" s="103" t="s">
        <v>263</v>
      </c>
    </row>
    <row r="6" spans="1:14" ht="24.75" customHeight="1">
      <c r="B6" s="95"/>
      <c r="C6" s="108"/>
      <c r="D6" s="95"/>
      <c r="E6" s="95"/>
      <c r="F6" s="95"/>
      <c r="G6" s="94" t="s">
        <v>23</v>
      </c>
      <c r="H6" s="104" t="s">
        <v>24</v>
      </c>
      <c r="I6" s="105"/>
      <c r="J6" s="105"/>
      <c r="K6" s="105"/>
      <c r="L6" s="105"/>
      <c r="M6" s="106"/>
      <c r="N6" s="103"/>
    </row>
    <row r="7" spans="1:14" ht="46.5" customHeight="1">
      <c r="B7" s="96"/>
      <c r="C7" s="108"/>
      <c r="D7" s="96"/>
      <c r="E7" s="96"/>
      <c r="F7" s="96"/>
      <c r="G7" s="96"/>
      <c r="H7" s="72" t="s">
        <v>0</v>
      </c>
      <c r="I7" s="72" t="s">
        <v>1</v>
      </c>
      <c r="J7" s="72" t="s">
        <v>2</v>
      </c>
      <c r="K7" s="72" t="s">
        <v>4</v>
      </c>
      <c r="L7" s="72" t="s">
        <v>5</v>
      </c>
      <c r="M7" s="72" t="s">
        <v>6</v>
      </c>
      <c r="N7" s="103"/>
    </row>
    <row r="8" spans="1:14" ht="24.75" customHeight="1">
      <c r="B8" s="72">
        <v>1</v>
      </c>
      <c r="C8" s="72">
        <f>B8+1</f>
        <v>2</v>
      </c>
      <c r="D8" s="72">
        <f t="shared" ref="D8:N8" si="0">C8+1</f>
        <v>3</v>
      </c>
      <c r="E8" s="72">
        <f t="shared" si="0"/>
        <v>4</v>
      </c>
      <c r="F8" s="72">
        <f t="shared" si="0"/>
        <v>5</v>
      </c>
      <c r="G8" s="72">
        <f t="shared" si="0"/>
        <v>6</v>
      </c>
      <c r="H8" s="72">
        <f t="shared" si="0"/>
        <v>7</v>
      </c>
      <c r="I8" s="72">
        <f t="shared" si="0"/>
        <v>8</v>
      </c>
      <c r="J8" s="72">
        <f t="shared" si="0"/>
        <v>9</v>
      </c>
      <c r="K8" s="72">
        <f t="shared" si="0"/>
        <v>10</v>
      </c>
      <c r="L8" s="72">
        <f t="shared" si="0"/>
        <v>11</v>
      </c>
      <c r="M8" s="72">
        <f t="shared" si="0"/>
        <v>12</v>
      </c>
      <c r="N8" s="72">
        <f t="shared" si="0"/>
        <v>13</v>
      </c>
    </row>
    <row r="9" spans="1:14" ht="24.75" customHeight="1">
      <c r="A9" s="10"/>
      <c r="B9" s="72"/>
      <c r="C9" s="97" t="s">
        <v>403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73"/>
    </row>
    <row r="10" spans="1:14" s="2" customFormat="1" ht="24.75" customHeight="1">
      <c r="B10" s="72"/>
      <c r="C10" s="97" t="s">
        <v>434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</row>
    <row r="11" spans="1:14" ht="24.75" customHeight="1">
      <c r="B11" s="72">
        <v>1</v>
      </c>
      <c r="C11" s="97" t="s">
        <v>431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14" s="20" customFormat="1" ht="46.5" customHeight="1">
      <c r="B12" s="65" t="s">
        <v>9</v>
      </c>
      <c r="C12" s="66" t="s">
        <v>461</v>
      </c>
      <c r="D12" s="19"/>
      <c r="E12" s="19"/>
      <c r="F12" s="19"/>
      <c r="G12" s="19"/>
      <c r="H12" s="36"/>
      <c r="I12" s="36"/>
      <c r="J12" s="36"/>
      <c r="K12" s="36"/>
      <c r="L12" s="36"/>
      <c r="M12" s="36"/>
      <c r="N12" s="18"/>
    </row>
    <row r="13" spans="1:14" ht="24.75" customHeight="1">
      <c r="B13" s="72"/>
      <c r="C13" s="29" t="s">
        <v>95</v>
      </c>
      <c r="D13" s="8"/>
      <c r="E13" s="8"/>
      <c r="F13" s="8"/>
      <c r="G13" s="8"/>
      <c r="H13" s="1"/>
      <c r="I13" s="1"/>
      <c r="J13" s="1"/>
      <c r="K13" s="1"/>
      <c r="L13" s="1"/>
      <c r="M13" s="1"/>
      <c r="N13" s="72"/>
    </row>
    <row r="14" spans="1:14" ht="35.25" customHeight="1">
      <c r="B14" s="31" t="s">
        <v>10</v>
      </c>
      <c r="C14" s="4" t="s">
        <v>380</v>
      </c>
      <c r="D14" s="49" t="s">
        <v>233</v>
      </c>
      <c r="E14" s="7" t="s">
        <v>27</v>
      </c>
      <c r="F14" s="7">
        <v>0</v>
      </c>
      <c r="G14" s="39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72" t="s">
        <v>321</v>
      </c>
    </row>
    <row r="15" spans="1:14" ht="36.75" customHeight="1">
      <c r="B15" s="72" t="s">
        <v>421</v>
      </c>
      <c r="C15" s="4" t="s">
        <v>386</v>
      </c>
      <c r="D15" s="49" t="s">
        <v>233</v>
      </c>
      <c r="E15" s="7" t="s">
        <v>26</v>
      </c>
      <c r="F15" s="7">
        <v>0</v>
      </c>
      <c r="G15" s="39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72" t="s">
        <v>321</v>
      </c>
    </row>
    <row r="16" spans="1:14" ht="36.75" customHeight="1">
      <c r="B16" s="72" t="s">
        <v>422</v>
      </c>
      <c r="C16" s="4" t="s">
        <v>381</v>
      </c>
      <c r="D16" s="49" t="s">
        <v>233</v>
      </c>
      <c r="E16" s="7" t="s">
        <v>27</v>
      </c>
      <c r="F16" s="7">
        <v>0</v>
      </c>
      <c r="G16" s="39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72" t="s">
        <v>321</v>
      </c>
    </row>
    <row r="17" spans="2:14" ht="42.75" customHeight="1">
      <c r="B17" s="72" t="s">
        <v>423</v>
      </c>
      <c r="C17" s="4" t="s">
        <v>382</v>
      </c>
      <c r="D17" s="49" t="s">
        <v>233</v>
      </c>
      <c r="E17" s="7" t="s">
        <v>27</v>
      </c>
      <c r="F17" s="7">
        <v>0</v>
      </c>
      <c r="G17" s="39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72" t="s">
        <v>321</v>
      </c>
    </row>
    <row r="18" spans="2:14" ht="24.75" customHeight="1">
      <c r="B18" s="72" t="s">
        <v>460</v>
      </c>
      <c r="C18" s="71" t="s">
        <v>383</v>
      </c>
      <c r="D18" s="50" t="s">
        <v>173</v>
      </c>
      <c r="E18" s="7" t="s">
        <v>26</v>
      </c>
      <c r="F18" s="7">
        <v>4414</v>
      </c>
      <c r="G18" s="39">
        <v>6621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f>G18</f>
        <v>6621</v>
      </c>
      <c r="N18" s="72" t="s">
        <v>425</v>
      </c>
    </row>
    <row r="19" spans="2:14" ht="57.75" customHeight="1">
      <c r="B19" s="72" t="s">
        <v>601</v>
      </c>
      <c r="C19" s="71" t="s">
        <v>384</v>
      </c>
      <c r="D19" s="50" t="s">
        <v>173</v>
      </c>
      <c r="E19" s="7" t="s">
        <v>26</v>
      </c>
      <c r="F19" s="7">
        <v>6005</v>
      </c>
      <c r="G19" s="39">
        <v>9007.5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f t="shared" ref="M19:M22" si="1">G19</f>
        <v>9007.5</v>
      </c>
      <c r="N19" s="72" t="s">
        <v>425</v>
      </c>
    </row>
    <row r="20" spans="2:14" ht="24.75" customHeight="1">
      <c r="B20" s="72"/>
      <c r="C20" s="35" t="s">
        <v>96</v>
      </c>
      <c r="D20" s="50"/>
      <c r="E20" s="7"/>
      <c r="F20" s="7"/>
      <c r="G20" s="39"/>
      <c r="H20" s="38"/>
      <c r="I20" s="38"/>
      <c r="J20" s="38"/>
      <c r="K20" s="38"/>
      <c r="L20" s="38"/>
      <c r="M20" s="38"/>
      <c r="N20" s="72"/>
    </row>
    <row r="21" spans="2:14" ht="24.75" customHeight="1">
      <c r="B21" s="72" t="s">
        <v>602</v>
      </c>
      <c r="C21" s="71" t="s">
        <v>226</v>
      </c>
      <c r="D21" s="50" t="s">
        <v>173</v>
      </c>
      <c r="E21" s="7" t="s">
        <v>26</v>
      </c>
      <c r="F21" s="7">
        <v>1792</v>
      </c>
      <c r="G21" s="38">
        <v>2688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f t="shared" si="1"/>
        <v>2688</v>
      </c>
      <c r="N21" s="72" t="s">
        <v>425</v>
      </c>
    </row>
    <row r="22" spans="2:14" ht="36.75" customHeight="1">
      <c r="B22" s="72" t="s">
        <v>603</v>
      </c>
      <c r="C22" s="71" t="s">
        <v>175</v>
      </c>
      <c r="D22" s="50" t="s">
        <v>173</v>
      </c>
      <c r="E22" s="7" t="s">
        <v>26</v>
      </c>
      <c r="F22" s="7">
        <v>2633</v>
      </c>
      <c r="G22" s="38">
        <v>3330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f t="shared" si="1"/>
        <v>3330</v>
      </c>
      <c r="N22" s="72" t="s">
        <v>425</v>
      </c>
    </row>
    <row r="23" spans="2:14" ht="24.75" customHeight="1">
      <c r="B23" s="72"/>
      <c r="C23" s="78" t="s">
        <v>197</v>
      </c>
      <c r="D23" s="79"/>
      <c r="E23" s="7"/>
      <c r="F23" s="7"/>
      <c r="G23" s="39"/>
      <c r="H23" s="38"/>
      <c r="I23" s="38"/>
      <c r="J23" s="38"/>
      <c r="K23" s="38"/>
      <c r="L23" s="38"/>
      <c r="M23" s="38"/>
      <c r="N23" s="72"/>
    </row>
    <row r="24" spans="2:14" ht="24.75" customHeight="1">
      <c r="B24" s="72" t="s">
        <v>604</v>
      </c>
      <c r="C24" s="48" t="s">
        <v>393</v>
      </c>
      <c r="D24" s="50" t="s">
        <v>233</v>
      </c>
      <c r="E24" s="7" t="s">
        <v>27</v>
      </c>
      <c r="F24" s="7">
        <v>2</v>
      </c>
      <c r="G24" s="39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72" t="s">
        <v>425</v>
      </c>
    </row>
    <row r="25" spans="2:14" ht="24.75" customHeight="1">
      <c r="B25" s="72" t="s">
        <v>605</v>
      </c>
      <c r="C25" s="4" t="s">
        <v>386</v>
      </c>
      <c r="D25" s="50" t="s">
        <v>233</v>
      </c>
      <c r="E25" s="7" t="s">
        <v>26</v>
      </c>
      <c r="F25" s="7">
        <v>67100</v>
      </c>
      <c r="G25" s="39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72" t="s">
        <v>425</v>
      </c>
    </row>
    <row r="26" spans="2:14" ht="39" customHeight="1">
      <c r="B26" s="72" t="s">
        <v>606</v>
      </c>
      <c r="C26" s="48" t="s">
        <v>198</v>
      </c>
      <c r="D26" s="50" t="s">
        <v>173</v>
      </c>
      <c r="E26" s="80" t="s">
        <v>27</v>
      </c>
      <c r="F26" s="80">
        <v>1</v>
      </c>
      <c r="G26" s="81">
        <v>800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f t="shared" ref="M26:M43" si="2">G26</f>
        <v>800</v>
      </c>
      <c r="N26" s="72" t="s">
        <v>425</v>
      </c>
    </row>
    <row r="27" spans="2:14" ht="59.25" customHeight="1">
      <c r="B27" s="72" t="s">
        <v>607</v>
      </c>
      <c r="C27" s="48" t="s">
        <v>199</v>
      </c>
      <c r="D27" s="50" t="s">
        <v>173</v>
      </c>
      <c r="E27" s="80" t="s">
        <v>26</v>
      </c>
      <c r="F27" s="80">
        <v>70</v>
      </c>
      <c r="G27" s="81">
        <v>120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f t="shared" si="2"/>
        <v>120</v>
      </c>
      <c r="N27" s="72" t="s">
        <v>425</v>
      </c>
    </row>
    <row r="28" spans="2:14" ht="34.5" customHeight="1">
      <c r="B28" s="72" t="s">
        <v>608</v>
      </c>
      <c r="C28" s="48" t="s">
        <v>200</v>
      </c>
      <c r="D28" s="50" t="s">
        <v>173</v>
      </c>
      <c r="E28" s="80" t="s">
        <v>27</v>
      </c>
      <c r="F28" s="80">
        <v>1</v>
      </c>
      <c r="G28" s="81">
        <v>800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f t="shared" si="2"/>
        <v>800</v>
      </c>
      <c r="N28" s="72" t="s">
        <v>425</v>
      </c>
    </row>
    <row r="29" spans="2:14" ht="34.5" customHeight="1">
      <c r="B29" s="72" t="s">
        <v>609</v>
      </c>
      <c r="C29" s="48" t="s">
        <v>201</v>
      </c>
      <c r="D29" s="50" t="s">
        <v>173</v>
      </c>
      <c r="E29" s="80" t="s">
        <v>27</v>
      </c>
      <c r="F29" s="80">
        <v>1</v>
      </c>
      <c r="G29" s="81">
        <v>800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f t="shared" si="2"/>
        <v>800</v>
      </c>
      <c r="N29" s="72" t="s">
        <v>425</v>
      </c>
    </row>
    <row r="30" spans="2:14" ht="39.75" customHeight="1">
      <c r="B30" s="72" t="s">
        <v>610</v>
      </c>
      <c r="C30" s="48" t="s">
        <v>202</v>
      </c>
      <c r="D30" s="50" t="s">
        <v>173</v>
      </c>
      <c r="E30" s="80" t="s">
        <v>26</v>
      </c>
      <c r="F30" s="80">
        <v>300</v>
      </c>
      <c r="G30" s="81">
        <v>510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f t="shared" si="2"/>
        <v>510</v>
      </c>
      <c r="N30" s="72" t="s">
        <v>425</v>
      </c>
    </row>
    <row r="31" spans="2:14" ht="37.5" customHeight="1">
      <c r="B31" s="72" t="s">
        <v>611</v>
      </c>
      <c r="C31" s="48" t="s">
        <v>209</v>
      </c>
      <c r="D31" s="50" t="s">
        <v>173</v>
      </c>
      <c r="E31" s="80" t="s">
        <v>27</v>
      </c>
      <c r="F31" s="80">
        <v>1</v>
      </c>
      <c r="G31" s="81">
        <v>60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f t="shared" si="2"/>
        <v>60</v>
      </c>
      <c r="N31" s="72" t="s">
        <v>425</v>
      </c>
    </row>
    <row r="32" spans="2:14" ht="37.5" customHeight="1">
      <c r="B32" s="72" t="s">
        <v>612</v>
      </c>
      <c r="C32" s="48" t="s">
        <v>210</v>
      </c>
      <c r="D32" s="50" t="s">
        <v>173</v>
      </c>
      <c r="E32" s="80" t="s">
        <v>27</v>
      </c>
      <c r="F32" s="80">
        <v>1</v>
      </c>
      <c r="G32" s="81">
        <v>1000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f t="shared" si="2"/>
        <v>1000</v>
      </c>
      <c r="N32" s="72" t="s">
        <v>425</v>
      </c>
    </row>
    <row r="33" spans="2:14" ht="36.75" customHeight="1">
      <c r="B33" s="72" t="s">
        <v>613</v>
      </c>
      <c r="C33" s="48" t="s">
        <v>203</v>
      </c>
      <c r="D33" s="50" t="s">
        <v>173</v>
      </c>
      <c r="E33" s="80" t="s">
        <v>27</v>
      </c>
      <c r="F33" s="80">
        <v>1</v>
      </c>
      <c r="G33" s="81">
        <v>60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f t="shared" si="2"/>
        <v>60</v>
      </c>
      <c r="N33" s="72" t="s">
        <v>425</v>
      </c>
    </row>
    <row r="34" spans="2:14" ht="35.25" customHeight="1">
      <c r="B34" s="72" t="s">
        <v>614</v>
      </c>
      <c r="C34" s="48" t="s">
        <v>204</v>
      </c>
      <c r="D34" s="50" t="s">
        <v>173</v>
      </c>
      <c r="E34" s="80" t="s">
        <v>27</v>
      </c>
      <c r="F34" s="80">
        <v>1</v>
      </c>
      <c r="G34" s="81">
        <v>1000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f t="shared" si="2"/>
        <v>1000</v>
      </c>
      <c r="N34" s="72" t="s">
        <v>425</v>
      </c>
    </row>
    <row r="35" spans="2:14" ht="24.75" customHeight="1">
      <c r="B35" s="72" t="s">
        <v>615</v>
      </c>
      <c r="C35" s="48" t="s">
        <v>205</v>
      </c>
      <c r="D35" s="50" t="s">
        <v>173</v>
      </c>
      <c r="E35" s="80" t="s">
        <v>26</v>
      </c>
      <c r="F35" s="80">
        <v>550</v>
      </c>
      <c r="G35" s="81">
        <v>935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f t="shared" si="2"/>
        <v>935</v>
      </c>
      <c r="N35" s="72" t="s">
        <v>425</v>
      </c>
    </row>
    <row r="36" spans="2:14" ht="24.75" customHeight="1">
      <c r="B36" s="72" t="s">
        <v>616</v>
      </c>
      <c r="C36" s="48" t="s">
        <v>206</v>
      </c>
      <c r="D36" s="50" t="s">
        <v>173</v>
      </c>
      <c r="E36" s="80" t="s">
        <v>26</v>
      </c>
      <c r="F36" s="80">
        <v>220</v>
      </c>
      <c r="G36" s="81">
        <v>242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f t="shared" si="2"/>
        <v>242</v>
      </c>
      <c r="N36" s="72" t="s">
        <v>425</v>
      </c>
    </row>
    <row r="37" spans="2:14" ht="117.75" customHeight="1">
      <c r="B37" s="72" t="s">
        <v>617</v>
      </c>
      <c r="C37" s="48" t="s">
        <v>219</v>
      </c>
      <c r="D37" s="50" t="s">
        <v>173</v>
      </c>
      <c r="E37" s="80" t="s">
        <v>26</v>
      </c>
      <c r="F37" s="80">
        <v>14164</v>
      </c>
      <c r="G37" s="81">
        <v>24078.799999999999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f t="shared" si="2"/>
        <v>24078.799999999999</v>
      </c>
      <c r="N37" s="72" t="s">
        <v>425</v>
      </c>
    </row>
    <row r="38" spans="2:14" ht="42" customHeight="1">
      <c r="B38" s="72" t="s">
        <v>618</v>
      </c>
      <c r="C38" s="71" t="s">
        <v>207</v>
      </c>
      <c r="D38" s="50" t="s">
        <v>173</v>
      </c>
      <c r="E38" s="72" t="s">
        <v>26</v>
      </c>
      <c r="F38" s="72">
        <v>600</v>
      </c>
      <c r="G38" s="81">
        <v>1020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f t="shared" si="2"/>
        <v>1020</v>
      </c>
      <c r="N38" s="72" t="s">
        <v>425</v>
      </c>
    </row>
    <row r="39" spans="2:14" ht="40.5" customHeight="1">
      <c r="B39" s="72" t="s">
        <v>619</v>
      </c>
      <c r="C39" s="71" t="s">
        <v>211</v>
      </c>
      <c r="D39" s="50" t="s">
        <v>173</v>
      </c>
      <c r="E39" s="72" t="s">
        <v>208</v>
      </c>
      <c r="F39" s="72">
        <v>150</v>
      </c>
      <c r="G39" s="81">
        <v>255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f t="shared" si="2"/>
        <v>255</v>
      </c>
      <c r="N39" s="72" t="s">
        <v>425</v>
      </c>
    </row>
    <row r="40" spans="2:14" ht="24.75" customHeight="1">
      <c r="B40" s="72" t="s">
        <v>620</v>
      </c>
      <c r="C40" s="48" t="s">
        <v>213</v>
      </c>
      <c r="D40" s="50" t="s">
        <v>173</v>
      </c>
      <c r="E40" s="80" t="s">
        <v>27</v>
      </c>
      <c r="F40" s="80">
        <v>1</v>
      </c>
      <c r="G40" s="81">
        <v>400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f t="shared" si="2"/>
        <v>400</v>
      </c>
      <c r="N40" s="72" t="s">
        <v>425</v>
      </c>
    </row>
    <row r="41" spans="2:14" ht="37.5" customHeight="1">
      <c r="B41" s="72" t="s">
        <v>621</v>
      </c>
      <c r="C41" s="48" t="s">
        <v>214</v>
      </c>
      <c r="D41" s="50" t="s">
        <v>173</v>
      </c>
      <c r="E41" s="80" t="s">
        <v>188</v>
      </c>
      <c r="F41" s="80">
        <v>1</v>
      </c>
      <c r="G41" s="81">
        <v>400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f t="shared" si="2"/>
        <v>400</v>
      </c>
      <c r="N41" s="72" t="s">
        <v>425</v>
      </c>
    </row>
    <row r="42" spans="2:14" ht="39" customHeight="1">
      <c r="B42" s="72" t="s">
        <v>622</v>
      </c>
      <c r="C42" s="48" t="s">
        <v>215</v>
      </c>
      <c r="D42" s="50" t="s">
        <v>173</v>
      </c>
      <c r="E42" s="80" t="s">
        <v>188</v>
      </c>
      <c r="F42" s="80">
        <v>1</v>
      </c>
      <c r="G42" s="81">
        <v>400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f t="shared" si="2"/>
        <v>400</v>
      </c>
      <c r="N42" s="72" t="s">
        <v>425</v>
      </c>
    </row>
    <row r="43" spans="2:14" ht="39" customHeight="1">
      <c r="B43" s="72" t="s">
        <v>623</v>
      </c>
      <c r="C43" s="48" t="s">
        <v>216</v>
      </c>
      <c r="D43" s="50" t="s">
        <v>173</v>
      </c>
      <c r="E43" s="80" t="s">
        <v>188</v>
      </c>
      <c r="F43" s="80">
        <v>1</v>
      </c>
      <c r="G43" s="81">
        <v>200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f t="shared" si="2"/>
        <v>200</v>
      </c>
      <c r="N43" s="72" t="s">
        <v>425</v>
      </c>
    </row>
    <row r="44" spans="2:14" ht="24.75" customHeight="1">
      <c r="B44" s="72"/>
      <c r="C44" s="78" t="s">
        <v>212</v>
      </c>
      <c r="D44" s="82"/>
      <c r="E44" s="80"/>
      <c r="F44" s="80"/>
      <c r="G44" s="39"/>
      <c r="H44" s="38"/>
      <c r="I44" s="38"/>
      <c r="J44" s="38"/>
      <c r="K44" s="38"/>
      <c r="L44" s="38"/>
      <c r="M44" s="38"/>
      <c r="N44" s="72"/>
    </row>
    <row r="45" spans="2:14" ht="24.75" customHeight="1">
      <c r="B45" s="72" t="s">
        <v>624</v>
      </c>
      <c r="C45" s="48" t="s">
        <v>218</v>
      </c>
      <c r="D45" s="50" t="s">
        <v>173</v>
      </c>
      <c r="E45" s="80" t="s">
        <v>26</v>
      </c>
      <c r="F45" s="80">
        <v>1700</v>
      </c>
      <c r="G45" s="81">
        <v>2890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f t="shared" ref="M45" si="3">G45</f>
        <v>2890</v>
      </c>
      <c r="N45" s="72" t="s">
        <v>425</v>
      </c>
    </row>
    <row r="46" spans="2:14" ht="24.75" customHeight="1">
      <c r="B46" s="72"/>
      <c r="C46" s="29" t="s">
        <v>97</v>
      </c>
      <c r="D46" s="49"/>
      <c r="E46" s="7"/>
      <c r="F46" s="7"/>
      <c r="G46" s="39"/>
      <c r="H46" s="38"/>
      <c r="I46" s="38"/>
      <c r="J46" s="38"/>
      <c r="K46" s="38"/>
      <c r="L46" s="38"/>
      <c r="M46" s="38"/>
      <c r="N46" s="72"/>
    </row>
    <row r="47" spans="2:14" ht="24.75" customHeight="1">
      <c r="B47" s="72" t="s">
        <v>625</v>
      </c>
      <c r="C47" s="71" t="s">
        <v>226</v>
      </c>
      <c r="D47" s="50" t="s">
        <v>173</v>
      </c>
      <c r="E47" s="7" t="s">
        <v>26</v>
      </c>
      <c r="F47" s="7">
        <v>3057</v>
      </c>
      <c r="G47" s="39">
        <v>5196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f>G47</f>
        <v>5196</v>
      </c>
      <c r="N47" s="72" t="s">
        <v>425</v>
      </c>
    </row>
    <row r="48" spans="2:14" ht="45" customHeight="1">
      <c r="B48" s="72" t="s">
        <v>626</v>
      </c>
      <c r="C48" s="71" t="s">
        <v>172</v>
      </c>
      <c r="D48" s="50" t="s">
        <v>173</v>
      </c>
      <c r="E48" s="7" t="s">
        <v>26</v>
      </c>
      <c r="F48" s="7">
        <v>1650</v>
      </c>
      <c r="G48" s="39">
        <v>2805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f t="shared" ref="M48:M105" si="4">G48</f>
        <v>2805</v>
      </c>
      <c r="N48" s="72" t="s">
        <v>425</v>
      </c>
    </row>
    <row r="49" spans="2:14" ht="42" customHeight="1">
      <c r="B49" s="72" t="s">
        <v>627</v>
      </c>
      <c r="C49" s="71" t="s">
        <v>169</v>
      </c>
      <c r="D49" s="50" t="s">
        <v>173</v>
      </c>
      <c r="E49" s="7" t="s">
        <v>27</v>
      </c>
      <c r="F49" s="7">
        <v>1</v>
      </c>
      <c r="G49" s="39">
        <v>400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f t="shared" si="4"/>
        <v>400</v>
      </c>
      <c r="N49" s="72" t="s">
        <v>425</v>
      </c>
    </row>
    <row r="50" spans="2:14" ht="42.75" customHeight="1">
      <c r="B50" s="31" t="s">
        <v>628</v>
      </c>
      <c r="C50" s="71" t="s">
        <v>170</v>
      </c>
      <c r="D50" s="50" t="s">
        <v>173</v>
      </c>
      <c r="E50" s="7" t="s">
        <v>27</v>
      </c>
      <c r="F50" s="7">
        <v>1</v>
      </c>
      <c r="G50" s="39">
        <v>1200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f t="shared" si="4"/>
        <v>1200</v>
      </c>
      <c r="N50" s="72" t="s">
        <v>425</v>
      </c>
    </row>
    <row r="51" spans="2:14" ht="39.75" customHeight="1">
      <c r="B51" s="72" t="s">
        <v>629</v>
      </c>
      <c r="C51" s="71" t="s">
        <v>171</v>
      </c>
      <c r="D51" s="50" t="s">
        <v>173</v>
      </c>
      <c r="E51" s="7" t="s">
        <v>27</v>
      </c>
      <c r="F51" s="7">
        <v>1</v>
      </c>
      <c r="G51" s="39">
        <v>500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f t="shared" si="4"/>
        <v>500</v>
      </c>
      <c r="N51" s="72" t="s">
        <v>425</v>
      </c>
    </row>
    <row r="52" spans="2:14" ht="24.75" customHeight="1">
      <c r="B52" s="72"/>
      <c r="C52" s="35" t="s">
        <v>99</v>
      </c>
      <c r="D52" s="50"/>
      <c r="E52" s="7"/>
      <c r="F52" s="7"/>
      <c r="G52" s="39"/>
      <c r="H52" s="38"/>
      <c r="I52" s="38"/>
      <c r="J52" s="38"/>
      <c r="K52" s="38"/>
      <c r="L52" s="38"/>
      <c r="M52" s="38"/>
      <c r="N52" s="72"/>
    </row>
    <row r="53" spans="2:14" ht="24.75" customHeight="1">
      <c r="B53" s="72" t="s">
        <v>630</v>
      </c>
      <c r="C53" s="71" t="s">
        <v>226</v>
      </c>
      <c r="D53" s="50" t="s">
        <v>173</v>
      </c>
      <c r="E53" s="7" t="s">
        <v>26</v>
      </c>
      <c r="F53" s="7">
        <v>138</v>
      </c>
      <c r="G53" s="39">
        <v>234.6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f t="shared" si="4"/>
        <v>234.6</v>
      </c>
      <c r="N53" s="72" t="s">
        <v>425</v>
      </c>
    </row>
    <row r="54" spans="2:14" ht="42.75" customHeight="1">
      <c r="B54" s="72" t="s">
        <v>632</v>
      </c>
      <c r="C54" s="71" t="s">
        <v>178</v>
      </c>
      <c r="D54" s="50" t="s">
        <v>173</v>
      </c>
      <c r="E54" s="7" t="s">
        <v>26</v>
      </c>
      <c r="F54" s="7">
        <v>5600</v>
      </c>
      <c r="G54" s="39">
        <v>9520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f t="shared" si="4"/>
        <v>9520</v>
      </c>
      <c r="N54" s="72" t="s">
        <v>425</v>
      </c>
    </row>
    <row r="55" spans="2:14" ht="30" customHeight="1">
      <c r="B55" s="72" t="s">
        <v>631</v>
      </c>
      <c r="C55" s="48" t="s">
        <v>177</v>
      </c>
      <c r="D55" s="50" t="s">
        <v>173</v>
      </c>
      <c r="E55" s="7" t="s">
        <v>27</v>
      </c>
      <c r="F55" s="7">
        <v>1</v>
      </c>
      <c r="G55" s="39">
        <v>1200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f t="shared" si="4"/>
        <v>1200</v>
      </c>
      <c r="N55" s="72" t="s">
        <v>425</v>
      </c>
    </row>
    <row r="56" spans="2:14" ht="40.5" customHeight="1">
      <c r="B56" s="31" t="s">
        <v>633</v>
      </c>
      <c r="C56" s="48" t="s">
        <v>191</v>
      </c>
      <c r="D56" s="50" t="s">
        <v>173</v>
      </c>
      <c r="E56" s="7" t="s">
        <v>27</v>
      </c>
      <c r="F56" s="7">
        <v>1</v>
      </c>
      <c r="G56" s="39">
        <v>200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f t="shared" si="4"/>
        <v>200</v>
      </c>
      <c r="N56" s="72" t="s">
        <v>425</v>
      </c>
    </row>
    <row r="57" spans="2:14" ht="24.75" customHeight="1">
      <c r="B57" s="72"/>
      <c r="C57" s="35" t="s">
        <v>100</v>
      </c>
      <c r="D57" s="50"/>
      <c r="E57" s="7"/>
      <c r="F57" s="7"/>
      <c r="G57" s="39"/>
      <c r="H57" s="38"/>
      <c r="I57" s="38"/>
      <c r="J57" s="38"/>
      <c r="K57" s="38"/>
      <c r="L57" s="38"/>
      <c r="M57" s="38"/>
      <c r="N57" s="72"/>
    </row>
    <row r="58" spans="2:14" ht="24.75" customHeight="1">
      <c r="B58" s="72" t="s">
        <v>641</v>
      </c>
      <c r="C58" s="71" t="s">
        <v>226</v>
      </c>
      <c r="D58" s="50" t="s">
        <v>173</v>
      </c>
      <c r="E58" s="7" t="s">
        <v>26</v>
      </c>
      <c r="F58" s="7">
        <v>7827</v>
      </c>
      <c r="G58" s="39">
        <v>13455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f t="shared" si="4"/>
        <v>13455</v>
      </c>
      <c r="N58" s="72" t="s">
        <v>425</v>
      </c>
    </row>
    <row r="59" spans="2:14" ht="46.5" customHeight="1">
      <c r="B59" s="72" t="s">
        <v>642</v>
      </c>
      <c r="C59" s="71" t="s">
        <v>180</v>
      </c>
      <c r="D59" s="50" t="s">
        <v>173</v>
      </c>
      <c r="E59" s="7" t="s">
        <v>26</v>
      </c>
      <c r="F59" s="7">
        <v>5500</v>
      </c>
      <c r="G59" s="39">
        <v>8250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f t="shared" si="4"/>
        <v>8250</v>
      </c>
      <c r="N59" s="72" t="s">
        <v>425</v>
      </c>
    </row>
    <row r="60" spans="2:14" ht="24.75" customHeight="1">
      <c r="B60" s="72"/>
      <c r="C60" s="35" t="s">
        <v>101</v>
      </c>
      <c r="D60" s="50"/>
      <c r="E60" s="7"/>
      <c r="F60" s="7"/>
      <c r="G60" s="39"/>
      <c r="H60" s="38"/>
      <c r="I60" s="38"/>
      <c r="J60" s="38"/>
      <c r="K60" s="38"/>
      <c r="L60" s="38"/>
      <c r="M60" s="38"/>
      <c r="N60" s="72"/>
    </row>
    <row r="61" spans="2:14" ht="24.75" customHeight="1">
      <c r="B61" s="72" t="s">
        <v>643</v>
      </c>
      <c r="C61" s="71" t="s">
        <v>226</v>
      </c>
      <c r="D61" s="50" t="s">
        <v>173</v>
      </c>
      <c r="E61" s="7" t="s">
        <v>26</v>
      </c>
      <c r="F61" s="7">
        <v>8970</v>
      </c>
      <c r="G61" s="39">
        <v>11740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f t="shared" si="4"/>
        <v>11740</v>
      </c>
      <c r="N61" s="72" t="s">
        <v>425</v>
      </c>
    </row>
    <row r="62" spans="2:14" ht="67.5" customHeight="1">
      <c r="B62" s="72" t="s">
        <v>644</v>
      </c>
      <c r="C62" s="71" t="s">
        <v>181</v>
      </c>
      <c r="D62" s="50" t="s">
        <v>173</v>
      </c>
      <c r="E62" s="7" t="s">
        <v>26</v>
      </c>
      <c r="F62" s="7">
        <v>6450</v>
      </c>
      <c r="G62" s="39">
        <v>11010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f t="shared" si="4"/>
        <v>11010</v>
      </c>
      <c r="N62" s="72" t="s">
        <v>425</v>
      </c>
    </row>
    <row r="63" spans="2:14" ht="24.75" customHeight="1">
      <c r="B63" s="72" t="s">
        <v>645</v>
      </c>
      <c r="C63" s="71" t="s">
        <v>179</v>
      </c>
      <c r="D63" s="50" t="s">
        <v>173</v>
      </c>
      <c r="E63" s="7" t="s">
        <v>27</v>
      </c>
      <c r="F63" s="7">
        <v>1</v>
      </c>
      <c r="G63" s="39">
        <v>2500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f t="shared" si="4"/>
        <v>2500</v>
      </c>
      <c r="N63" s="72" t="s">
        <v>425</v>
      </c>
    </row>
    <row r="64" spans="2:14" ht="24.75" customHeight="1">
      <c r="B64" s="72"/>
      <c r="C64" s="35" t="s">
        <v>102</v>
      </c>
      <c r="D64" s="50"/>
      <c r="E64" s="7"/>
      <c r="F64" s="7"/>
      <c r="G64" s="39"/>
      <c r="H64" s="38"/>
      <c r="I64" s="38"/>
      <c r="J64" s="38"/>
      <c r="K64" s="38"/>
      <c r="L64" s="38"/>
      <c r="M64" s="38"/>
      <c r="N64" s="72"/>
    </row>
    <row r="65" spans="2:14" ht="24.75" customHeight="1">
      <c r="B65" s="72" t="s">
        <v>646</v>
      </c>
      <c r="C65" s="71" t="s">
        <v>226</v>
      </c>
      <c r="D65" s="50" t="s">
        <v>173</v>
      </c>
      <c r="E65" s="7" t="s">
        <v>26</v>
      </c>
      <c r="F65" s="7">
        <v>9660</v>
      </c>
      <c r="G65" s="39">
        <v>14490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f t="shared" si="4"/>
        <v>14490</v>
      </c>
      <c r="N65" s="72" t="s">
        <v>425</v>
      </c>
    </row>
    <row r="66" spans="2:14" ht="54" customHeight="1">
      <c r="B66" s="72" t="s">
        <v>647</v>
      </c>
      <c r="C66" s="71" t="s">
        <v>182</v>
      </c>
      <c r="D66" s="50" t="s">
        <v>173</v>
      </c>
      <c r="E66" s="7" t="s">
        <v>26</v>
      </c>
      <c r="F66" s="7">
        <v>6638</v>
      </c>
      <c r="G66" s="39">
        <v>9957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f t="shared" si="4"/>
        <v>9957</v>
      </c>
      <c r="N66" s="72" t="s">
        <v>425</v>
      </c>
    </row>
    <row r="67" spans="2:14" ht="24.75" customHeight="1">
      <c r="B67" s="72"/>
      <c r="C67" s="35" t="s">
        <v>103</v>
      </c>
      <c r="D67" s="50"/>
      <c r="E67" s="7"/>
      <c r="F67" s="7"/>
      <c r="G67" s="39"/>
      <c r="H67" s="38"/>
      <c r="I67" s="38"/>
      <c r="J67" s="38"/>
      <c r="K67" s="38"/>
      <c r="L67" s="38"/>
      <c r="M67" s="38"/>
      <c r="N67" s="72" t="s">
        <v>425</v>
      </c>
    </row>
    <row r="68" spans="2:14" ht="24.75" customHeight="1">
      <c r="B68" s="72" t="s">
        <v>648</v>
      </c>
      <c r="C68" s="71" t="s">
        <v>226</v>
      </c>
      <c r="D68" s="50" t="s">
        <v>173</v>
      </c>
      <c r="E68" s="7" t="s">
        <v>26</v>
      </c>
      <c r="F68" s="7">
        <v>5144</v>
      </c>
      <c r="G68" s="39">
        <v>7716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f t="shared" si="4"/>
        <v>7716</v>
      </c>
      <c r="N68" s="72" t="s">
        <v>425</v>
      </c>
    </row>
    <row r="69" spans="2:14" ht="24.75" customHeight="1">
      <c r="B69" s="72"/>
      <c r="C69" s="35" t="s">
        <v>104</v>
      </c>
      <c r="D69" s="50"/>
      <c r="E69" s="7"/>
      <c r="F69" s="7"/>
      <c r="G69" s="39"/>
      <c r="H69" s="38"/>
      <c r="I69" s="38"/>
      <c r="J69" s="38"/>
      <c r="K69" s="38"/>
      <c r="L69" s="38"/>
      <c r="M69" s="38"/>
      <c r="N69" s="72"/>
    </row>
    <row r="70" spans="2:14" ht="24.75" customHeight="1">
      <c r="B70" s="72" t="s">
        <v>649</v>
      </c>
      <c r="C70" s="71" t="s">
        <v>226</v>
      </c>
      <c r="D70" s="50" t="s">
        <v>173</v>
      </c>
      <c r="E70" s="72" t="s">
        <v>26</v>
      </c>
      <c r="F70" s="7">
        <v>3525</v>
      </c>
      <c r="G70" s="39">
        <v>5992.5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f t="shared" si="4"/>
        <v>5992.5</v>
      </c>
      <c r="N70" s="72" t="s">
        <v>425</v>
      </c>
    </row>
    <row r="71" spans="2:14" ht="43.5" customHeight="1">
      <c r="B71" s="72" t="s">
        <v>650</v>
      </c>
      <c r="C71" s="71" t="s">
        <v>428</v>
      </c>
      <c r="D71" s="50" t="s">
        <v>173</v>
      </c>
      <c r="E71" s="72" t="s">
        <v>26</v>
      </c>
      <c r="F71" s="7">
        <v>2140</v>
      </c>
      <c r="G71" s="39">
        <v>3638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f t="shared" si="4"/>
        <v>3638</v>
      </c>
      <c r="N71" s="72" t="s">
        <v>425</v>
      </c>
    </row>
    <row r="72" spans="2:14" ht="24.75" customHeight="1">
      <c r="B72" s="72" t="s">
        <v>651</v>
      </c>
      <c r="C72" s="71" t="s">
        <v>400</v>
      </c>
      <c r="D72" s="50" t="s">
        <v>173</v>
      </c>
      <c r="E72" s="72" t="s">
        <v>27</v>
      </c>
      <c r="F72" s="7">
        <v>1</v>
      </c>
      <c r="G72" s="39">
        <v>1200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f t="shared" si="4"/>
        <v>1200</v>
      </c>
      <c r="N72" s="72" t="s">
        <v>425</v>
      </c>
    </row>
    <row r="73" spans="2:14" ht="24.75" customHeight="1">
      <c r="B73" s="72" t="s">
        <v>652</v>
      </c>
      <c r="C73" s="71" t="s">
        <v>183</v>
      </c>
      <c r="D73" s="50" t="s">
        <v>173</v>
      </c>
      <c r="E73" s="72" t="s">
        <v>27</v>
      </c>
      <c r="F73" s="7">
        <v>1</v>
      </c>
      <c r="G73" s="39">
        <v>1800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f t="shared" si="4"/>
        <v>1800</v>
      </c>
      <c r="N73" s="72" t="s">
        <v>425</v>
      </c>
    </row>
    <row r="74" spans="2:14" ht="24.75" customHeight="1">
      <c r="B74" s="72"/>
      <c r="C74" s="35" t="s">
        <v>105</v>
      </c>
      <c r="D74" s="50"/>
      <c r="E74" s="7"/>
      <c r="F74" s="7"/>
      <c r="G74" s="39"/>
      <c r="H74" s="38"/>
      <c r="I74" s="38"/>
      <c r="J74" s="38"/>
      <c r="K74" s="38"/>
      <c r="L74" s="38"/>
      <c r="M74" s="38"/>
      <c r="N74" s="72"/>
    </row>
    <row r="75" spans="2:14" ht="35.25" customHeight="1">
      <c r="B75" s="72" t="s">
        <v>653</v>
      </c>
      <c r="C75" s="4" t="s">
        <v>387</v>
      </c>
      <c r="D75" s="49" t="s">
        <v>233</v>
      </c>
      <c r="E75" s="7" t="s">
        <v>27</v>
      </c>
      <c r="F75" s="7">
        <v>0</v>
      </c>
      <c r="G75" s="39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72" t="s">
        <v>321</v>
      </c>
    </row>
    <row r="76" spans="2:14" ht="39" customHeight="1">
      <c r="B76" s="72" t="s">
        <v>654</v>
      </c>
      <c r="C76" s="4" t="s">
        <v>386</v>
      </c>
      <c r="D76" s="49" t="s">
        <v>233</v>
      </c>
      <c r="E76" s="7" t="s">
        <v>26</v>
      </c>
      <c r="F76" s="7">
        <v>0</v>
      </c>
      <c r="G76" s="39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72" t="s">
        <v>321</v>
      </c>
    </row>
    <row r="77" spans="2:14" ht="35.25" customHeight="1">
      <c r="B77" s="31" t="s">
        <v>655</v>
      </c>
      <c r="C77" s="4" t="s">
        <v>381</v>
      </c>
      <c r="D77" s="49" t="s">
        <v>233</v>
      </c>
      <c r="E77" s="7" t="s">
        <v>27</v>
      </c>
      <c r="F77" s="7">
        <v>0</v>
      </c>
      <c r="G77" s="39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72" t="s">
        <v>321</v>
      </c>
    </row>
    <row r="78" spans="2:14" ht="24.75" customHeight="1">
      <c r="B78" s="72" t="s">
        <v>656</v>
      </c>
      <c r="C78" s="71" t="s">
        <v>226</v>
      </c>
      <c r="D78" s="50" t="s">
        <v>173</v>
      </c>
      <c r="E78" s="7" t="s">
        <v>26</v>
      </c>
      <c r="F78" s="7">
        <v>1648</v>
      </c>
      <c r="G78" s="39">
        <v>2472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f t="shared" si="4"/>
        <v>2472</v>
      </c>
      <c r="N78" s="72" t="s">
        <v>425</v>
      </c>
    </row>
    <row r="79" spans="2:14" ht="57" customHeight="1">
      <c r="B79" s="72" t="s">
        <v>657</v>
      </c>
      <c r="C79" s="71" t="s">
        <v>184</v>
      </c>
      <c r="D79" s="50" t="s">
        <v>173</v>
      </c>
      <c r="E79" s="7" t="s">
        <v>26</v>
      </c>
      <c r="F79" s="7">
        <v>5000</v>
      </c>
      <c r="G79" s="39">
        <v>7500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f t="shared" si="4"/>
        <v>7500</v>
      </c>
      <c r="N79" s="72" t="s">
        <v>425</v>
      </c>
    </row>
    <row r="80" spans="2:14" ht="24.75" customHeight="1">
      <c r="B80" s="72"/>
      <c r="C80" s="35" t="s">
        <v>115</v>
      </c>
      <c r="D80" s="50"/>
      <c r="E80" s="7"/>
      <c r="F80" s="7"/>
      <c r="G80" s="39"/>
      <c r="H80" s="38"/>
      <c r="I80" s="38"/>
      <c r="J80" s="38"/>
      <c r="K80" s="38"/>
      <c r="L80" s="38"/>
      <c r="M80" s="38"/>
      <c r="N80" s="72"/>
    </row>
    <row r="81" spans="2:14" ht="24.75" customHeight="1">
      <c r="B81" s="72" t="s">
        <v>658</v>
      </c>
      <c r="C81" s="71" t="s">
        <v>226</v>
      </c>
      <c r="D81" s="50" t="s">
        <v>173</v>
      </c>
      <c r="E81" s="7" t="s">
        <v>26</v>
      </c>
      <c r="F81" s="7">
        <v>400.5</v>
      </c>
      <c r="G81" s="39">
        <v>600.79999999999995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f t="shared" si="4"/>
        <v>600.79999999999995</v>
      </c>
      <c r="N81" s="72" t="s">
        <v>425</v>
      </c>
    </row>
    <row r="82" spans="2:14" ht="40.5" customHeight="1">
      <c r="B82" s="72" t="s">
        <v>659</v>
      </c>
      <c r="C82" s="71" t="s">
        <v>185</v>
      </c>
      <c r="D82" s="50" t="s">
        <v>173</v>
      </c>
      <c r="E82" s="7" t="s">
        <v>26</v>
      </c>
      <c r="F82" s="7">
        <v>1850</v>
      </c>
      <c r="G82" s="39">
        <v>2775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f t="shared" si="4"/>
        <v>2775</v>
      </c>
      <c r="N82" s="72" t="s">
        <v>425</v>
      </c>
    </row>
    <row r="83" spans="2:14" ht="24.75" customHeight="1">
      <c r="B83" s="72"/>
      <c r="C83" s="35" t="s">
        <v>106</v>
      </c>
      <c r="D83" s="50"/>
      <c r="E83" s="7"/>
      <c r="F83" s="7"/>
      <c r="G83" s="39"/>
      <c r="H83" s="38"/>
      <c r="I83" s="38"/>
      <c r="J83" s="38"/>
      <c r="K83" s="38"/>
      <c r="L83" s="38"/>
      <c r="M83" s="38"/>
      <c r="N83" s="72"/>
    </row>
    <row r="84" spans="2:14" ht="24.75" customHeight="1">
      <c r="B84" s="72" t="s">
        <v>660</v>
      </c>
      <c r="C84" s="71" t="s">
        <v>226</v>
      </c>
      <c r="D84" s="50" t="s">
        <v>173</v>
      </c>
      <c r="E84" s="7" t="s">
        <v>26</v>
      </c>
      <c r="F84" s="7">
        <v>5305</v>
      </c>
      <c r="G84" s="39">
        <v>7957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f t="shared" si="4"/>
        <v>7957</v>
      </c>
      <c r="N84" s="72" t="s">
        <v>425</v>
      </c>
    </row>
    <row r="85" spans="2:14" ht="44.25" customHeight="1">
      <c r="B85" s="72" t="s">
        <v>661</v>
      </c>
      <c r="C85" s="71" t="s">
        <v>186</v>
      </c>
      <c r="D85" s="50" t="s">
        <v>173</v>
      </c>
      <c r="E85" s="7" t="s">
        <v>26</v>
      </c>
      <c r="F85" s="7">
        <v>7510</v>
      </c>
      <c r="G85" s="39">
        <v>11265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f t="shared" si="4"/>
        <v>11265</v>
      </c>
      <c r="N85" s="72" t="s">
        <v>425</v>
      </c>
    </row>
    <row r="86" spans="2:14" ht="24.75" customHeight="1">
      <c r="B86" s="72"/>
      <c r="C86" s="35" t="s">
        <v>107</v>
      </c>
      <c r="D86" s="50"/>
      <c r="E86" s="7"/>
      <c r="F86" s="7"/>
      <c r="G86" s="39"/>
      <c r="H86" s="38"/>
      <c r="I86" s="38"/>
      <c r="J86" s="38"/>
      <c r="K86" s="38"/>
      <c r="L86" s="38"/>
      <c r="M86" s="38"/>
      <c r="N86" s="72"/>
    </row>
    <row r="87" spans="2:14" ht="39.75" customHeight="1">
      <c r="B87" s="72" t="s">
        <v>662</v>
      </c>
      <c r="C87" s="4" t="s">
        <v>388</v>
      </c>
      <c r="D87" s="49" t="s">
        <v>390</v>
      </c>
      <c r="E87" s="7" t="s">
        <v>27</v>
      </c>
      <c r="F87" s="7">
        <v>1</v>
      </c>
      <c r="G87" s="39">
        <v>28693.5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f t="shared" ref="M87" si="5">G87</f>
        <v>28693.5</v>
      </c>
      <c r="N87" s="72" t="s">
        <v>425</v>
      </c>
    </row>
    <row r="88" spans="2:14" ht="31.5" customHeight="1">
      <c r="B88" s="72" t="s">
        <v>663</v>
      </c>
      <c r="C88" s="4" t="s">
        <v>386</v>
      </c>
      <c r="D88" s="49" t="s">
        <v>233</v>
      </c>
      <c r="E88" s="7" t="s">
        <v>26</v>
      </c>
      <c r="F88" s="7">
        <v>0</v>
      </c>
      <c r="G88" s="39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72" t="s">
        <v>321</v>
      </c>
    </row>
    <row r="89" spans="2:14" ht="38.25" customHeight="1">
      <c r="B89" s="72" t="s">
        <v>664</v>
      </c>
      <c r="C89" s="4" t="s">
        <v>381</v>
      </c>
      <c r="D89" s="49" t="s">
        <v>233</v>
      </c>
      <c r="E89" s="7" t="s">
        <v>27</v>
      </c>
      <c r="F89" s="7">
        <v>0</v>
      </c>
      <c r="G89" s="39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72" t="s">
        <v>321</v>
      </c>
    </row>
    <row r="90" spans="2:14" ht="34.5" customHeight="1">
      <c r="B90" s="72" t="s">
        <v>665</v>
      </c>
      <c r="C90" s="4" t="s">
        <v>382</v>
      </c>
      <c r="D90" s="49" t="s">
        <v>233</v>
      </c>
      <c r="E90" s="7" t="s">
        <v>27</v>
      </c>
      <c r="F90" s="7">
        <v>0</v>
      </c>
      <c r="G90" s="39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72" t="s">
        <v>321</v>
      </c>
    </row>
    <row r="91" spans="2:14" ht="37.5" customHeight="1">
      <c r="B91" s="72" t="s">
        <v>666</v>
      </c>
      <c r="C91" s="71" t="s">
        <v>389</v>
      </c>
      <c r="D91" s="50" t="s">
        <v>173</v>
      </c>
      <c r="E91" s="7" t="s">
        <v>26</v>
      </c>
      <c r="F91" s="7">
        <v>440</v>
      </c>
      <c r="G91" s="39">
        <v>6600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f t="shared" si="4"/>
        <v>6600</v>
      </c>
      <c r="N91" s="72" t="s">
        <v>425</v>
      </c>
    </row>
    <row r="92" spans="2:14" ht="24.75" customHeight="1">
      <c r="B92" s="72"/>
      <c r="C92" s="35" t="s">
        <v>108</v>
      </c>
      <c r="D92" s="50"/>
      <c r="E92" s="7"/>
      <c r="F92" s="7"/>
      <c r="G92" s="39"/>
      <c r="H92" s="38"/>
      <c r="I92" s="38"/>
      <c r="J92" s="38"/>
      <c r="K92" s="38"/>
      <c r="L92" s="38"/>
      <c r="M92" s="38"/>
      <c r="N92" s="72"/>
    </row>
    <row r="93" spans="2:14" ht="24.75" customHeight="1">
      <c r="B93" s="72" t="s">
        <v>667</v>
      </c>
      <c r="C93" s="71" t="s">
        <v>226</v>
      </c>
      <c r="D93" s="50" t="s">
        <v>173</v>
      </c>
      <c r="E93" s="7" t="s">
        <v>26</v>
      </c>
      <c r="F93" s="7">
        <v>6647</v>
      </c>
      <c r="G93" s="39">
        <v>9970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f t="shared" si="4"/>
        <v>9970</v>
      </c>
      <c r="N93" s="72" t="s">
        <v>425</v>
      </c>
    </row>
    <row r="94" spans="2:14" ht="66" customHeight="1">
      <c r="B94" s="72" t="s">
        <v>668</v>
      </c>
      <c r="C94" s="71" t="s">
        <v>187</v>
      </c>
      <c r="D94" s="50" t="s">
        <v>173</v>
      </c>
      <c r="E94" s="7" t="s">
        <v>26</v>
      </c>
      <c r="F94" s="7">
        <v>7300</v>
      </c>
      <c r="G94" s="39">
        <v>10950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f t="shared" si="4"/>
        <v>10950</v>
      </c>
      <c r="N94" s="72" t="s">
        <v>425</v>
      </c>
    </row>
    <row r="95" spans="2:14" ht="24.75" customHeight="1">
      <c r="B95" s="72"/>
      <c r="C95" s="35" t="s">
        <v>109</v>
      </c>
      <c r="D95" s="50"/>
      <c r="E95" s="7"/>
      <c r="F95" s="7"/>
      <c r="G95" s="39"/>
      <c r="H95" s="38"/>
      <c r="I95" s="38"/>
      <c r="J95" s="38"/>
      <c r="K95" s="38"/>
      <c r="L95" s="38"/>
      <c r="M95" s="38"/>
      <c r="N95" s="72"/>
    </row>
    <row r="96" spans="2:14" ht="39.75" customHeight="1">
      <c r="B96" s="72" t="s">
        <v>669</v>
      </c>
      <c r="C96" s="71" t="s">
        <v>396</v>
      </c>
      <c r="D96" s="50" t="s">
        <v>233</v>
      </c>
      <c r="E96" s="7" t="s">
        <v>257</v>
      </c>
      <c r="F96" s="7">
        <v>0</v>
      </c>
      <c r="G96" s="39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72" t="s">
        <v>321</v>
      </c>
    </row>
    <row r="97" spans="2:14" ht="24.75" customHeight="1">
      <c r="B97" s="72" t="s">
        <v>670</v>
      </c>
      <c r="C97" s="71" t="s">
        <v>426</v>
      </c>
      <c r="D97" s="50" t="s">
        <v>233</v>
      </c>
      <c r="E97" s="7" t="s">
        <v>27</v>
      </c>
      <c r="F97" s="7">
        <v>1</v>
      </c>
      <c r="G97" s="39">
        <v>4360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4360</v>
      </c>
      <c r="N97" s="72" t="s">
        <v>425</v>
      </c>
    </row>
    <row r="98" spans="2:14" ht="39" customHeight="1">
      <c r="B98" s="72" t="s">
        <v>671</v>
      </c>
      <c r="C98" s="71" t="s">
        <v>381</v>
      </c>
      <c r="D98" s="50" t="s">
        <v>233</v>
      </c>
      <c r="E98" s="7" t="s">
        <v>257</v>
      </c>
      <c r="F98" s="7">
        <v>0</v>
      </c>
      <c r="G98" s="39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72" t="s">
        <v>321</v>
      </c>
    </row>
    <row r="99" spans="2:14" ht="24.75" customHeight="1">
      <c r="B99" s="72" t="s">
        <v>672</v>
      </c>
      <c r="C99" s="71" t="s">
        <v>394</v>
      </c>
      <c r="D99" s="50" t="s">
        <v>233</v>
      </c>
      <c r="E99" s="7" t="s">
        <v>27</v>
      </c>
      <c r="F99" s="7">
        <v>2</v>
      </c>
      <c r="G99" s="39">
        <v>1350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1350</v>
      </c>
      <c r="N99" s="72" t="s">
        <v>425</v>
      </c>
    </row>
    <row r="100" spans="2:14" ht="24.75" customHeight="1">
      <c r="B100" s="72" t="s">
        <v>673</v>
      </c>
      <c r="C100" s="71" t="s">
        <v>427</v>
      </c>
      <c r="D100" s="50" t="s">
        <v>233</v>
      </c>
      <c r="E100" s="7" t="s">
        <v>26</v>
      </c>
      <c r="F100" s="7">
        <v>6000</v>
      </c>
      <c r="G100" s="39">
        <v>49560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49560</v>
      </c>
      <c r="N100" s="72" t="s">
        <v>425</v>
      </c>
    </row>
    <row r="101" spans="2:14" ht="24.75" customHeight="1">
      <c r="B101" s="72" t="s">
        <v>674</v>
      </c>
      <c r="C101" s="71" t="s">
        <v>395</v>
      </c>
      <c r="D101" s="50" t="s">
        <v>233</v>
      </c>
      <c r="E101" s="7" t="s">
        <v>26</v>
      </c>
      <c r="F101" s="7">
        <v>13000</v>
      </c>
      <c r="G101" s="39">
        <v>88660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88660</v>
      </c>
      <c r="N101" s="72" t="s">
        <v>425</v>
      </c>
    </row>
    <row r="102" spans="2:14" ht="108" customHeight="1">
      <c r="B102" s="72" t="s">
        <v>675</v>
      </c>
      <c r="C102" s="71" t="s">
        <v>397</v>
      </c>
      <c r="D102" s="50" t="s">
        <v>173</v>
      </c>
      <c r="E102" s="7" t="s">
        <v>26</v>
      </c>
      <c r="F102" s="7">
        <v>18200</v>
      </c>
      <c r="G102" s="39">
        <v>30940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f t="shared" si="4"/>
        <v>30940</v>
      </c>
      <c r="N102" s="72" t="s">
        <v>425</v>
      </c>
    </row>
    <row r="103" spans="2:14" ht="24.75" customHeight="1">
      <c r="B103" s="72" t="s">
        <v>676</v>
      </c>
      <c r="C103" s="71" t="s">
        <v>226</v>
      </c>
      <c r="D103" s="50" t="s">
        <v>173</v>
      </c>
      <c r="E103" s="80" t="s">
        <v>26</v>
      </c>
      <c r="F103" s="80">
        <v>9308</v>
      </c>
      <c r="G103" s="81">
        <v>15824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f t="shared" si="4"/>
        <v>15824</v>
      </c>
      <c r="N103" s="72" t="s">
        <v>425</v>
      </c>
    </row>
    <row r="104" spans="2:14" ht="24.75" customHeight="1">
      <c r="B104" s="72"/>
      <c r="C104" s="35" t="s">
        <v>189</v>
      </c>
      <c r="D104" s="50"/>
      <c r="E104" s="7"/>
      <c r="F104" s="7"/>
      <c r="G104" s="39"/>
      <c r="H104" s="38"/>
      <c r="I104" s="38"/>
      <c r="J104" s="38"/>
      <c r="K104" s="38"/>
      <c r="L104" s="38"/>
      <c r="M104" s="38"/>
      <c r="N104" s="72"/>
    </row>
    <row r="105" spans="2:14" ht="24.75" customHeight="1">
      <c r="B105" s="72" t="s">
        <v>677</v>
      </c>
      <c r="C105" s="71" t="s">
        <v>226</v>
      </c>
      <c r="D105" s="50" t="s">
        <v>173</v>
      </c>
      <c r="E105" s="7" t="s">
        <v>26</v>
      </c>
      <c r="F105" s="7">
        <v>1.7</v>
      </c>
      <c r="G105" s="39">
        <v>265.2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f t="shared" si="4"/>
        <v>265.2</v>
      </c>
      <c r="N105" s="72" t="s">
        <v>425</v>
      </c>
    </row>
    <row r="106" spans="2:14" ht="24.75" customHeight="1">
      <c r="B106" s="72"/>
      <c r="C106" s="35" t="s">
        <v>110</v>
      </c>
      <c r="D106" s="50"/>
      <c r="E106" s="7"/>
      <c r="F106" s="7"/>
      <c r="G106" s="39"/>
      <c r="H106" s="38"/>
      <c r="I106" s="38"/>
      <c r="J106" s="38"/>
      <c r="K106" s="38"/>
      <c r="L106" s="38"/>
      <c r="M106" s="38"/>
      <c r="N106" s="72"/>
    </row>
    <row r="107" spans="2:14" ht="24.75" customHeight="1">
      <c r="B107" s="72" t="s">
        <v>678</v>
      </c>
      <c r="C107" s="71" t="s">
        <v>226</v>
      </c>
      <c r="D107" s="50" t="s">
        <v>173</v>
      </c>
      <c r="E107" s="7" t="s">
        <v>26</v>
      </c>
      <c r="F107" s="7">
        <v>2358</v>
      </c>
      <c r="G107" s="39">
        <v>3537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f t="shared" ref="M107:M122" si="6">G107</f>
        <v>3537</v>
      </c>
      <c r="N107" s="72" t="s">
        <v>425</v>
      </c>
    </row>
    <row r="108" spans="2:14" ht="55.5" customHeight="1">
      <c r="B108" s="72" t="s">
        <v>679</v>
      </c>
      <c r="C108" s="71" t="s">
        <v>190</v>
      </c>
      <c r="D108" s="50" t="s">
        <v>173</v>
      </c>
      <c r="E108" s="7" t="s">
        <v>26</v>
      </c>
      <c r="F108" s="7">
        <v>6330</v>
      </c>
      <c r="G108" s="39">
        <v>9495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f t="shared" si="6"/>
        <v>9495</v>
      </c>
      <c r="N108" s="72" t="s">
        <v>425</v>
      </c>
    </row>
    <row r="109" spans="2:14" ht="24.75" customHeight="1">
      <c r="B109" s="72"/>
      <c r="C109" s="35" t="s">
        <v>111</v>
      </c>
      <c r="D109" s="50"/>
      <c r="E109" s="7"/>
      <c r="F109" s="7"/>
      <c r="G109" s="39"/>
      <c r="H109" s="38"/>
      <c r="I109" s="38"/>
      <c r="J109" s="38"/>
      <c r="K109" s="38"/>
      <c r="L109" s="38"/>
      <c r="M109" s="38"/>
      <c r="N109" s="72"/>
    </row>
    <row r="110" spans="2:14" ht="40.5" customHeight="1">
      <c r="B110" s="72" t="s">
        <v>680</v>
      </c>
      <c r="C110" s="4" t="s">
        <v>391</v>
      </c>
      <c r="D110" s="49" t="s">
        <v>233</v>
      </c>
      <c r="E110" s="7" t="s">
        <v>27</v>
      </c>
      <c r="F110" s="7">
        <v>0</v>
      </c>
      <c r="G110" s="39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72" t="s">
        <v>321</v>
      </c>
    </row>
    <row r="111" spans="2:14" ht="40.5" customHeight="1">
      <c r="B111" s="72" t="s">
        <v>681</v>
      </c>
      <c r="C111" s="4" t="s">
        <v>386</v>
      </c>
      <c r="D111" s="49" t="s">
        <v>233</v>
      </c>
      <c r="E111" s="7" t="s">
        <v>26</v>
      </c>
      <c r="F111" s="7">
        <v>2600</v>
      </c>
      <c r="G111" s="39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72" t="s">
        <v>321</v>
      </c>
    </row>
    <row r="112" spans="2:14" ht="24.75" customHeight="1">
      <c r="B112" s="72" t="s">
        <v>682</v>
      </c>
      <c r="C112" s="71" t="s">
        <v>226</v>
      </c>
      <c r="D112" s="50" t="s">
        <v>173</v>
      </c>
      <c r="E112" s="7" t="s">
        <v>26</v>
      </c>
      <c r="F112" s="7">
        <v>14298</v>
      </c>
      <c r="G112" s="39">
        <v>21447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f t="shared" si="6"/>
        <v>21447</v>
      </c>
      <c r="N112" s="72" t="s">
        <v>425</v>
      </c>
    </row>
    <row r="113" spans="2:14" ht="50.25" customHeight="1">
      <c r="B113" s="72" t="s">
        <v>683</v>
      </c>
      <c r="C113" s="71" t="s">
        <v>392</v>
      </c>
      <c r="D113" s="50" t="s">
        <v>173</v>
      </c>
      <c r="E113" s="7" t="s">
        <v>26</v>
      </c>
      <c r="F113" s="7">
        <v>5300</v>
      </c>
      <c r="G113" s="39">
        <v>7950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f t="shared" si="6"/>
        <v>7950</v>
      </c>
      <c r="N113" s="72" t="s">
        <v>425</v>
      </c>
    </row>
    <row r="114" spans="2:14" ht="24.75" customHeight="1">
      <c r="B114" s="72"/>
      <c r="C114" s="35" t="s">
        <v>112</v>
      </c>
      <c r="D114" s="50"/>
      <c r="E114" s="7"/>
      <c r="F114" s="7"/>
      <c r="G114" s="39"/>
      <c r="H114" s="38"/>
      <c r="I114" s="38"/>
      <c r="J114" s="38"/>
      <c r="K114" s="38"/>
      <c r="L114" s="38"/>
      <c r="M114" s="38"/>
      <c r="N114" s="72"/>
    </row>
    <row r="115" spans="2:14" ht="24.75" customHeight="1">
      <c r="B115" s="72" t="s">
        <v>684</v>
      </c>
      <c r="C115" s="71" t="s">
        <v>226</v>
      </c>
      <c r="D115" s="50" t="s">
        <v>173</v>
      </c>
      <c r="E115" s="7" t="s">
        <v>26</v>
      </c>
      <c r="F115" s="7">
        <v>11896</v>
      </c>
      <c r="G115" s="39">
        <v>17844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f t="shared" si="6"/>
        <v>17844</v>
      </c>
      <c r="N115" s="72" t="s">
        <v>425</v>
      </c>
    </row>
    <row r="116" spans="2:14" ht="24.75" customHeight="1">
      <c r="B116" s="72"/>
      <c r="C116" s="35" t="s">
        <v>113</v>
      </c>
      <c r="D116" s="50"/>
      <c r="E116" s="7"/>
      <c r="F116" s="7"/>
      <c r="G116" s="39"/>
      <c r="H116" s="38"/>
      <c r="I116" s="38"/>
      <c r="J116" s="38"/>
      <c r="K116" s="38"/>
      <c r="L116" s="38"/>
      <c r="M116" s="38"/>
      <c r="N116" s="72"/>
    </row>
    <row r="117" spans="2:14" ht="24.75" customHeight="1">
      <c r="B117" s="72" t="s">
        <v>685</v>
      </c>
      <c r="C117" s="71" t="s">
        <v>226</v>
      </c>
      <c r="D117" s="50" t="s">
        <v>173</v>
      </c>
      <c r="E117" s="7" t="s">
        <v>26</v>
      </c>
      <c r="F117" s="7">
        <v>3301</v>
      </c>
      <c r="G117" s="39">
        <v>5663.8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f t="shared" si="6"/>
        <v>5663.8</v>
      </c>
      <c r="N117" s="72" t="s">
        <v>425</v>
      </c>
    </row>
    <row r="118" spans="2:14" ht="52.5" customHeight="1">
      <c r="B118" s="72" t="s">
        <v>686</v>
      </c>
      <c r="C118" s="71" t="s">
        <v>196</v>
      </c>
      <c r="D118" s="50" t="s">
        <v>173</v>
      </c>
      <c r="E118" s="7" t="s">
        <v>26</v>
      </c>
      <c r="F118" s="7">
        <v>4950</v>
      </c>
      <c r="G118" s="39">
        <v>8415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8">
        <f t="shared" si="6"/>
        <v>8415</v>
      </c>
      <c r="N118" s="72" t="s">
        <v>425</v>
      </c>
    </row>
    <row r="119" spans="2:14" ht="24.75" customHeight="1">
      <c r="B119" s="72" t="s">
        <v>687</v>
      </c>
      <c r="C119" s="48" t="s">
        <v>193</v>
      </c>
      <c r="D119" s="50" t="s">
        <v>173</v>
      </c>
      <c r="E119" s="7" t="s">
        <v>27</v>
      </c>
      <c r="F119" s="7">
        <v>2</v>
      </c>
      <c r="G119" s="39">
        <v>400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f t="shared" si="6"/>
        <v>400</v>
      </c>
      <c r="N119" s="72" t="s">
        <v>425</v>
      </c>
    </row>
    <row r="120" spans="2:14" ht="24.75" customHeight="1">
      <c r="B120" s="72" t="s">
        <v>688</v>
      </c>
      <c r="C120" s="48" t="s">
        <v>194</v>
      </c>
      <c r="D120" s="50" t="s">
        <v>173</v>
      </c>
      <c r="E120" s="7" t="s">
        <v>27</v>
      </c>
      <c r="F120" s="7">
        <v>1</v>
      </c>
      <c r="G120" s="39">
        <v>1200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f t="shared" si="6"/>
        <v>1200</v>
      </c>
      <c r="N120" s="72" t="s">
        <v>425</v>
      </c>
    </row>
    <row r="121" spans="2:14" ht="39" customHeight="1">
      <c r="B121" s="72" t="s">
        <v>689</v>
      </c>
      <c r="C121" s="48" t="s">
        <v>195</v>
      </c>
      <c r="D121" s="50" t="s">
        <v>173</v>
      </c>
      <c r="E121" s="7" t="s">
        <v>27</v>
      </c>
      <c r="F121" s="7">
        <v>1</v>
      </c>
      <c r="G121" s="39">
        <v>1200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f t="shared" si="6"/>
        <v>1200</v>
      </c>
      <c r="N121" s="72" t="s">
        <v>425</v>
      </c>
    </row>
    <row r="122" spans="2:14" ht="32.25" customHeight="1">
      <c r="B122" s="72" t="s">
        <v>690</v>
      </c>
      <c r="C122" s="48" t="s">
        <v>192</v>
      </c>
      <c r="D122" s="50" t="s">
        <v>173</v>
      </c>
      <c r="E122" s="7" t="s">
        <v>27</v>
      </c>
      <c r="F122" s="7">
        <v>1</v>
      </c>
      <c r="G122" s="39">
        <v>400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f t="shared" si="6"/>
        <v>400</v>
      </c>
      <c r="N122" s="72" t="s">
        <v>425</v>
      </c>
    </row>
    <row r="123" spans="2:14" s="20" customFormat="1" ht="53.25" customHeight="1">
      <c r="B123" s="65" t="s">
        <v>424</v>
      </c>
      <c r="C123" s="66" t="s">
        <v>467</v>
      </c>
      <c r="D123" s="51"/>
      <c r="E123" s="19"/>
      <c r="F123" s="19"/>
      <c r="G123" s="53"/>
      <c r="H123" s="54"/>
      <c r="I123" s="54"/>
      <c r="J123" s="54"/>
      <c r="K123" s="54"/>
      <c r="L123" s="54"/>
      <c r="M123" s="54"/>
      <c r="N123" s="18"/>
    </row>
    <row r="124" spans="2:14" ht="24.75" customHeight="1">
      <c r="B124" s="72"/>
      <c r="C124" s="29" t="s">
        <v>95</v>
      </c>
      <c r="D124" s="49"/>
      <c r="E124" s="7"/>
      <c r="F124" s="7"/>
      <c r="G124" s="39"/>
      <c r="H124" s="38"/>
      <c r="I124" s="38"/>
      <c r="J124" s="38"/>
      <c r="K124" s="38"/>
      <c r="L124" s="38"/>
      <c r="M124" s="38"/>
      <c r="N124" s="72"/>
    </row>
    <row r="125" spans="2:14" ht="39.75" customHeight="1">
      <c r="B125" s="72" t="s">
        <v>634</v>
      </c>
      <c r="C125" s="71" t="s">
        <v>438</v>
      </c>
      <c r="D125" s="49" t="s">
        <v>176</v>
      </c>
      <c r="E125" s="7" t="s">
        <v>26</v>
      </c>
      <c r="F125" s="72">
        <v>230</v>
      </c>
      <c r="G125" s="38">
        <v>1000</v>
      </c>
      <c r="H125" s="38">
        <v>1000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72" t="s">
        <v>419</v>
      </c>
    </row>
    <row r="126" spans="2:14" ht="24.75" customHeight="1">
      <c r="B126" s="72"/>
      <c r="C126" s="35" t="s">
        <v>96</v>
      </c>
      <c r="D126" s="49"/>
      <c r="E126" s="7"/>
      <c r="F126" s="72"/>
      <c r="G126" s="38"/>
      <c r="H126" s="38"/>
      <c r="I126" s="38"/>
      <c r="J126" s="38"/>
      <c r="K126" s="38"/>
      <c r="L126" s="38"/>
      <c r="M126" s="38"/>
      <c r="N126" s="72"/>
    </row>
    <row r="127" spans="2:14" ht="24.75" customHeight="1">
      <c r="B127" s="72" t="s">
        <v>635</v>
      </c>
      <c r="C127" s="71" t="s">
        <v>385</v>
      </c>
      <c r="D127" s="49" t="s">
        <v>176</v>
      </c>
      <c r="E127" s="7" t="s">
        <v>27</v>
      </c>
      <c r="F127" s="32">
        <v>1</v>
      </c>
      <c r="G127" s="38">
        <f t="shared" ref="G127:G253" si="7">H127+I127+J127+K127+L127+M127</f>
        <v>1000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1000</v>
      </c>
      <c r="N127" s="72" t="s">
        <v>425</v>
      </c>
    </row>
    <row r="128" spans="2:14" ht="24.75" customHeight="1">
      <c r="B128" s="72" t="s">
        <v>636</v>
      </c>
      <c r="C128" s="71" t="s">
        <v>476</v>
      </c>
      <c r="D128" s="50" t="s">
        <v>173</v>
      </c>
      <c r="E128" s="7" t="s">
        <v>27</v>
      </c>
      <c r="F128" s="7">
        <v>2</v>
      </c>
      <c r="G128" s="38" t="s">
        <v>174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38" t="str">
        <f t="shared" ref="M128" si="8">G128</f>
        <v>3 600,00</v>
      </c>
      <c r="N128" s="72" t="s">
        <v>425</v>
      </c>
    </row>
    <row r="129" spans="2:14" ht="24.75" customHeight="1">
      <c r="B129" s="72"/>
      <c r="C129" s="35" t="s">
        <v>114</v>
      </c>
      <c r="D129" s="49"/>
      <c r="E129" s="7"/>
      <c r="F129" s="32"/>
      <c r="G129" s="38"/>
      <c r="H129" s="38"/>
      <c r="I129" s="38"/>
      <c r="J129" s="38"/>
      <c r="K129" s="38"/>
      <c r="L129" s="38"/>
      <c r="M129" s="38"/>
      <c r="N129" s="72"/>
    </row>
    <row r="130" spans="2:14" ht="42" customHeight="1">
      <c r="B130" s="72" t="s">
        <v>637</v>
      </c>
      <c r="C130" s="71" t="s">
        <v>477</v>
      </c>
      <c r="D130" s="49" t="s">
        <v>176</v>
      </c>
      <c r="E130" s="7" t="s">
        <v>27</v>
      </c>
      <c r="F130" s="32">
        <v>1</v>
      </c>
      <c r="G130" s="38">
        <f t="shared" si="7"/>
        <v>1000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1000</v>
      </c>
      <c r="N130" s="72" t="s">
        <v>425</v>
      </c>
    </row>
    <row r="131" spans="2:14" ht="24.75" customHeight="1">
      <c r="B131" s="72"/>
      <c r="C131" s="35" t="s">
        <v>98</v>
      </c>
      <c r="D131" s="49"/>
      <c r="E131" s="7"/>
      <c r="F131" s="32"/>
      <c r="G131" s="38"/>
      <c r="H131" s="38"/>
      <c r="I131" s="38"/>
      <c r="J131" s="38"/>
      <c r="K131" s="38"/>
      <c r="L131" s="38"/>
      <c r="M131" s="38"/>
      <c r="N131" s="72"/>
    </row>
    <row r="132" spans="2:14" ht="42" customHeight="1">
      <c r="B132" s="72" t="s">
        <v>638</v>
      </c>
      <c r="C132" s="48" t="s">
        <v>478</v>
      </c>
      <c r="D132" s="50" t="s">
        <v>173</v>
      </c>
      <c r="E132" s="80" t="s">
        <v>26</v>
      </c>
      <c r="F132" s="80">
        <v>120</v>
      </c>
      <c r="G132" s="81">
        <v>600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f t="shared" ref="M132:M167" si="9">G132</f>
        <v>600</v>
      </c>
      <c r="N132" s="72" t="s">
        <v>425</v>
      </c>
    </row>
    <row r="133" spans="2:14" ht="45.75" customHeight="1">
      <c r="B133" s="72" t="s">
        <v>639</v>
      </c>
      <c r="C133" s="48" t="s">
        <v>479</v>
      </c>
      <c r="D133" s="50" t="s">
        <v>173</v>
      </c>
      <c r="E133" s="80" t="s">
        <v>26</v>
      </c>
      <c r="F133" s="80">
        <v>50</v>
      </c>
      <c r="G133" s="81">
        <v>85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f t="shared" si="9"/>
        <v>85</v>
      </c>
      <c r="N133" s="72" t="s">
        <v>425</v>
      </c>
    </row>
    <row r="134" spans="2:14" ht="24.75" customHeight="1">
      <c r="B134" s="72" t="s">
        <v>640</v>
      </c>
      <c r="C134" s="48" t="s">
        <v>480</v>
      </c>
      <c r="D134" s="50" t="s">
        <v>173</v>
      </c>
      <c r="E134" s="80" t="s">
        <v>188</v>
      </c>
      <c r="F134" s="80">
        <v>1</v>
      </c>
      <c r="G134" s="81">
        <v>500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f t="shared" si="9"/>
        <v>500</v>
      </c>
      <c r="N134" s="72" t="s">
        <v>425</v>
      </c>
    </row>
    <row r="135" spans="2:14" ht="24.75" customHeight="1">
      <c r="B135" s="72" t="s">
        <v>691</v>
      </c>
      <c r="C135" s="48" t="s">
        <v>481</v>
      </c>
      <c r="D135" s="50" t="s">
        <v>173</v>
      </c>
      <c r="E135" s="80" t="s">
        <v>188</v>
      </c>
      <c r="F135" s="80">
        <v>1</v>
      </c>
      <c r="G135" s="81">
        <v>400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8">
        <f t="shared" si="9"/>
        <v>400</v>
      </c>
      <c r="N135" s="72" t="s">
        <v>425</v>
      </c>
    </row>
    <row r="136" spans="2:14" ht="44.25" customHeight="1">
      <c r="B136" s="72" t="s">
        <v>692</v>
      </c>
      <c r="C136" s="48" t="s">
        <v>482</v>
      </c>
      <c r="D136" s="50" t="s">
        <v>173</v>
      </c>
      <c r="E136" s="80" t="s">
        <v>26</v>
      </c>
      <c r="F136" s="80">
        <v>100</v>
      </c>
      <c r="G136" s="81">
        <v>170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38">
        <f t="shared" si="9"/>
        <v>170</v>
      </c>
      <c r="N136" s="72" t="s">
        <v>425</v>
      </c>
    </row>
    <row r="137" spans="2:14" ht="39.75" customHeight="1">
      <c r="B137" s="72" t="s">
        <v>693</v>
      </c>
      <c r="C137" s="48" t="s">
        <v>483</v>
      </c>
      <c r="D137" s="50" t="s">
        <v>173</v>
      </c>
      <c r="E137" s="80" t="s">
        <v>26</v>
      </c>
      <c r="F137" s="80">
        <v>210</v>
      </c>
      <c r="G137" s="81">
        <v>360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38">
        <f t="shared" si="9"/>
        <v>360</v>
      </c>
      <c r="N137" s="72" t="s">
        <v>425</v>
      </c>
    </row>
    <row r="138" spans="2:14" ht="46.5" customHeight="1">
      <c r="B138" s="72" t="s">
        <v>694</v>
      </c>
      <c r="C138" s="48" t="s">
        <v>484</v>
      </c>
      <c r="D138" s="50" t="s">
        <v>173</v>
      </c>
      <c r="E138" s="80" t="s">
        <v>26</v>
      </c>
      <c r="F138" s="80">
        <v>550</v>
      </c>
      <c r="G138" s="81">
        <v>935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f t="shared" si="9"/>
        <v>935</v>
      </c>
      <c r="N138" s="72" t="s">
        <v>425</v>
      </c>
    </row>
    <row r="139" spans="2:14" ht="37.5" customHeight="1">
      <c r="B139" s="72" t="s">
        <v>695</v>
      </c>
      <c r="C139" s="48" t="s">
        <v>485</v>
      </c>
      <c r="D139" s="50" t="s">
        <v>173</v>
      </c>
      <c r="E139" s="80" t="s">
        <v>26</v>
      </c>
      <c r="F139" s="80">
        <v>85</v>
      </c>
      <c r="G139" s="39">
        <v>425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f t="shared" si="9"/>
        <v>425</v>
      </c>
      <c r="N139" s="72" t="s">
        <v>425</v>
      </c>
    </row>
    <row r="140" spans="2:14" ht="40.5" customHeight="1">
      <c r="B140" s="72" t="s">
        <v>696</v>
      </c>
      <c r="C140" s="48" t="s">
        <v>486</v>
      </c>
      <c r="D140" s="50" t="s">
        <v>173</v>
      </c>
      <c r="E140" s="80" t="s">
        <v>26</v>
      </c>
      <c r="F140" s="80">
        <v>38</v>
      </c>
      <c r="G140" s="39">
        <v>190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f t="shared" si="9"/>
        <v>190</v>
      </c>
      <c r="N140" s="72" t="s">
        <v>425</v>
      </c>
    </row>
    <row r="141" spans="2:14" ht="39.75" customHeight="1">
      <c r="B141" s="72" t="s">
        <v>697</v>
      </c>
      <c r="C141" s="48" t="s">
        <v>487</v>
      </c>
      <c r="D141" s="50" t="s">
        <v>173</v>
      </c>
      <c r="E141" s="80" t="s">
        <v>26</v>
      </c>
      <c r="F141" s="80">
        <v>60</v>
      </c>
      <c r="G141" s="39">
        <v>300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f t="shared" si="9"/>
        <v>300</v>
      </c>
      <c r="N141" s="72" t="s">
        <v>425</v>
      </c>
    </row>
    <row r="142" spans="2:14" ht="39" customHeight="1">
      <c r="B142" s="72" t="s">
        <v>698</v>
      </c>
      <c r="C142" s="48" t="s">
        <v>488</v>
      </c>
      <c r="D142" s="50" t="s">
        <v>173</v>
      </c>
      <c r="E142" s="80" t="s">
        <v>26</v>
      </c>
      <c r="F142" s="80">
        <v>60</v>
      </c>
      <c r="G142" s="39">
        <v>300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f t="shared" si="9"/>
        <v>300</v>
      </c>
      <c r="N142" s="72" t="s">
        <v>425</v>
      </c>
    </row>
    <row r="143" spans="2:14" ht="36.75" customHeight="1">
      <c r="B143" s="72" t="s">
        <v>699</v>
      </c>
      <c r="C143" s="48" t="s">
        <v>489</v>
      </c>
      <c r="D143" s="50" t="s">
        <v>173</v>
      </c>
      <c r="E143" s="80" t="s">
        <v>26</v>
      </c>
      <c r="F143" s="80">
        <v>90</v>
      </c>
      <c r="G143" s="39">
        <v>450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38">
        <f t="shared" si="9"/>
        <v>450</v>
      </c>
      <c r="N143" s="72" t="s">
        <v>425</v>
      </c>
    </row>
    <row r="144" spans="2:14" ht="42.75" customHeight="1">
      <c r="B144" s="72" t="s">
        <v>700</v>
      </c>
      <c r="C144" s="48" t="s">
        <v>490</v>
      </c>
      <c r="D144" s="50" t="s">
        <v>173</v>
      </c>
      <c r="E144" s="80" t="s">
        <v>26</v>
      </c>
      <c r="F144" s="80">
        <v>90</v>
      </c>
      <c r="G144" s="39">
        <v>450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f t="shared" si="9"/>
        <v>450</v>
      </c>
      <c r="N144" s="72" t="s">
        <v>425</v>
      </c>
    </row>
    <row r="145" spans="2:14" ht="39" customHeight="1">
      <c r="B145" s="72" t="s">
        <v>701</v>
      </c>
      <c r="C145" s="48" t="s">
        <v>512</v>
      </c>
      <c r="D145" s="50" t="s">
        <v>173</v>
      </c>
      <c r="E145" s="80" t="s">
        <v>26</v>
      </c>
      <c r="F145" s="80">
        <v>65</v>
      </c>
      <c r="G145" s="39">
        <v>325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f t="shared" si="9"/>
        <v>325</v>
      </c>
      <c r="N145" s="72" t="s">
        <v>425</v>
      </c>
    </row>
    <row r="146" spans="2:14" ht="39" customHeight="1">
      <c r="B146" s="72" t="s">
        <v>702</v>
      </c>
      <c r="C146" s="48" t="s">
        <v>513</v>
      </c>
      <c r="D146" s="50" t="s">
        <v>173</v>
      </c>
      <c r="E146" s="80" t="s">
        <v>26</v>
      </c>
      <c r="F146" s="80">
        <v>35</v>
      </c>
      <c r="G146" s="39">
        <v>175</v>
      </c>
      <c r="H146" s="38">
        <v>0</v>
      </c>
      <c r="I146" s="38">
        <v>0</v>
      </c>
      <c r="J146" s="38">
        <v>0</v>
      </c>
      <c r="K146" s="38">
        <v>0</v>
      </c>
      <c r="L146" s="38">
        <v>0</v>
      </c>
      <c r="M146" s="38">
        <f t="shared" si="9"/>
        <v>175</v>
      </c>
      <c r="N146" s="72" t="s">
        <v>425</v>
      </c>
    </row>
    <row r="147" spans="2:14" ht="39.75" customHeight="1">
      <c r="B147" s="72" t="s">
        <v>703</v>
      </c>
      <c r="C147" s="48" t="s">
        <v>514</v>
      </c>
      <c r="D147" s="50" t="s">
        <v>173</v>
      </c>
      <c r="E147" s="80" t="s">
        <v>26</v>
      </c>
      <c r="F147" s="80">
        <v>85</v>
      </c>
      <c r="G147" s="39">
        <v>425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f t="shared" si="9"/>
        <v>425</v>
      </c>
      <c r="N147" s="72" t="s">
        <v>425</v>
      </c>
    </row>
    <row r="148" spans="2:14" ht="39" customHeight="1">
      <c r="B148" s="72" t="s">
        <v>704</v>
      </c>
      <c r="C148" s="48" t="s">
        <v>515</v>
      </c>
      <c r="D148" s="50" t="s">
        <v>173</v>
      </c>
      <c r="E148" s="80" t="s">
        <v>26</v>
      </c>
      <c r="F148" s="80">
        <v>75</v>
      </c>
      <c r="G148" s="39">
        <v>375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f t="shared" si="9"/>
        <v>375</v>
      </c>
      <c r="N148" s="72" t="s">
        <v>425</v>
      </c>
    </row>
    <row r="149" spans="2:14" ht="39.75" customHeight="1">
      <c r="B149" s="72" t="s">
        <v>705</v>
      </c>
      <c r="C149" s="48" t="s">
        <v>516</v>
      </c>
      <c r="D149" s="50" t="s">
        <v>173</v>
      </c>
      <c r="E149" s="80" t="s">
        <v>26</v>
      </c>
      <c r="F149" s="80">
        <v>100</v>
      </c>
      <c r="G149" s="39">
        <v>500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f t="shared" si="9"/>
        <v>500</v>
      </c>
      <c r="N149" s="72" t="s">
        <v>425</v>
      </c>
    </row>
    <row r="150" spans="2:14" ht="45" customHeight="1">
      <c r="B150" s="72" t="s">
        <v>706</v>
      </c>
      <c r="C150" s="48" t="s">
        <v>517</v>
      </c>
      <c r="D150" s="50" t="s">
        <v>173</v>
      </c>
      <c r="E150" s="80" t="s">
        <v>26</v>
      </c>
      <c r="F150" s="80">
        <v>100</v>
      </c>
      <c r="G150" s="81">
        <v>500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f t="shared" si="9"/>
        <v>500</v>
      </c>
      <c r="N150" s="72" t="s">
        <v>425</v>
      </c>
    </row>
    <row r="151" spans="2:14" ht="37.5" customHeight="1">
      <c r="B151" s="72" t="s">
        <v>707</v>
      </c>
      <c r="C151" s="48" t="s">
        <v>518</v>
      </c>
      <c r="D151" s="50" t="s">
        <v>173</v>
      </c>
      <c r="E151" s="80" t="s">
        <v>26</v>
      </c>
      <c r="F151" s="80">
        <v>65</v>
      </c>
      <c r="G151" s="81">
        <v>325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f t="shared" si="9"/>
        <v>325</v>
      </c>
      <c r="N151" s="72" t="s">
        <v>425</v>
      </c>
    </row>
    <row r="152" spans="2:14" ht="37.5" customHeight="1">
      <c r="B152" s="72" t="s">
        <v>708</v>
      </c>
      <c r="C152" s="48" t="s">
        <v>519</v>
      </c>
      <c r="D152" s="50" t="s">
        <v>173</v>
      </c>
      <c r="E152" s="80" t="s">
        <v>26</v>
      </c>
      <c r="F152" s="80">
        <v>40</v>
      </c>
      <c r="G152" s="81">
        <v>200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f t="shared" si="9"/>
        <v>200</v>
      </c>
      <c r="N152" s="72" t="s">
        <v>425</v>
      </c>
    </row>
    <row r="153" spans="2:14" ht="40.5" customHeight="1">
      <c r="B153" s="72" t="s">
        <v>709</v>
      </c>
      <c r="C153" s="48" t="s">
        <v>520</v>
      </c>
      <c r="D153" s="50" t="s">
        <v>173</v>
      </c>
      <c r="E153" s="80" t="s">
        <v>26</v>
      </c>
      <c r="F153" s="80">
        <v>55</v>
      </c>
      <c r="G153" s="81">
        <v>275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f t="shared" si="9"/>
        <v>275</v>
      </c>
      <c r="N153" s="72" t="s">
        <v>425</v>
      </c>
    </row>
    <row r="154" spans="2:14" ht="42.75" customHeight="1">
      <c r="B154" s="72" t="s">
        <v>710</v>
      </c>
      <c r="C154" s="71" t="s">
        <v>521</v>
      </c>
      <c r="D154" s="50" t="s">
        <v>173</v>
      </c>
      <c r="E154" s="72" t="s">
        <v>26</v>
      </c>
      <c r="F154" s="72">
        <v>145</v>
      </c>
      <c r="G154" s="81">
        <v>246.5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f t="shared" si="9"/>
        <v>246.5</v>
      </c>
      <c r="N154" s="72" t="s">
        <v>425</v>
      </c>
    </row>
    <row r="155" spans="2:14" ht="36.75" customHeight="1">
      <c r="B155" s="72" t="s">
        <v>711</v>
      </c>
      <c r="C155" s="71" t="s">
        <v>522</v>
      </c>
      <c r="D155" s="50" t="s">
        <v>173</v>
      </c>
      <c r="E155" s="72" t="s">
        <v>26</v>
      </c>
      <c r="F155" s="72">
        <v>36</v>
      </c>
      <c r="G155" s="81">
        <v>61.2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f t="shared" si="9"/>
        <v>61.2</v>
      </c>
      <c r="N155" s="72" t="s">
        <v>425</v>
      </c>
    </row>
    <row r="156" spans="2:14" ht="37.5" customHeight="1">
      <c r="B156" s="72" t="s">
        <v>712</v>
      </c>
      <c r="C156" s="71" t="s">
        <v>523</v>
      </c>
      <c r="D156" s="50" t="s">
        <v>173</v>
      </c>
      <c r="E156" s="72" t="s">
        <v>26</v>
      </c>
      <c r="F156" s="72">
        <v>27</v>
      </c>
      <c r="G156" s="81">
        <v>45.9</v>
      </c>
      <c r="H156" s="38">
        <v>0</v>
      </c>
      <c r="I156" s="38">
        <v>0</v>
      </c>
      <c r="J156" s="38">
        <v>0</v>
      </c>
      <c r="K156" s="38">
        <v>0</v>
      </c>
      <c r="L156" s="38">
        <v>0</v>
      </c>
      <c r="M156" s="38">
        <f t="shared" si="9"/>
        <v>45.9</v>
      </c>
      <c r="N156" s="72" t="s">
        <v>425</v>
      </c>
    </row>
    <row r="157" spans="2:14" ht="54" customHeight="1">
      <c r="B157" s="72" t="s">
        <v>713</v>
      </c>
      <c r="C157" s="71" t="s">
        <v>524</v>
      </c>
      <c r="D157" s="50" t="s">
        <v>173</v>
      </c>
      <c r="E157" s="72" t="s">
        <v>26</v>
      </c>
      <c r="F157" s="72">
        <v>62</v>
      </c>
      <c r="G157" s="81">
        <v>105.4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f t="shared" si="9"/>
        <v>105.4</v>
      </c>
      <c r="N157" s="72" t="s">
        <v>425</v>
      </c>
    </row>
    <row r="158" spans="2:14" ht="33" customHeight="1">
      <c r="B158" s="72" t="s">
        <v>714</v>
      </c>
      <c r="C158" s="71" t="s">
        <v>525</v>
      </c>
      <c r="D158" s="50" t="s">
        <v>173</v>
      </c>
      <c r="E158" s="72" t="s">
        <v>26</v>
      </c>
      <c r="F158" s="72">
        <v>180</v>
      </c>
      <c r="G158" s="81">
        <v>306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f t="shared" si="9"/>
        <v>306</v>
      </c>
      <c r="N158" s="72" t="s">
        <v>425</v>
      </c>
    </row>
    <row r="159" spans="2:14" ht="36.75" customHeight="1">
      <c r="B159" s="72" t="s">
        <v>715</v>
      </c>
      <c r="C159" s="71" t="s">
        <v>526</v>
      </c>
      <c r="D159" s="50" t="s">
        <v>173</v>
      </c>
      <c r="E159" s="72" t="s">
        <v>26</v>
      </c>
      <c r="F159" s="72">
        <v>370</v>
      </c>
      <c r="G159" s="81">
        <v>629</v>
      </c>
      <c r="H159" s="38">
        <v>0</v>
      </c>
      <c r="I159" s="38">
        <v>0</v>
      </c>
      <c r="J159" s="38">
        <v>0</v>
      </c>
      <c r="K159" s="38">
        <v>0</v>
      </c>
      <c r="L159" s="38">
        <v>0</v>
      </c>
      <c r="M159" s="38">
        <f t="shared" si="9"/>
        <v>629</v>
      </c>
      <c r="N159" s="72" t="s">
        <v>425</v>
      </c>
    </row>
    <row r="160" spans="2:14" ht="42" customHeight="1">
      <c r="B160" s="72" t="s">
        <v>716</v>
      </c>
      <c r="C160" s="71" t="s">
        <v>527</v>
      </c>
      <c r="D160" s="50" t="s">
        <v>173</v>
      </c>
      <c r="E160" s="72" t="s">
        <v>26</v>
      </c>
      <c r="F160" s="72">
        <v>32</v>
      </c>
      <c r="G160" s="81">
        <v>54.4</v>
      </c>
      <c r="H160" s="38">
        <v>0</v>
      </c>
      <c r="I160" s="38">
        <v>0</v>
      </c>
      <c r="J160" s="38">
        <v>0</v>
      </c>
      <c r="K160" s="38">
        <v>0</v>
      </c>
      <c r="L160" s="38">
        <v>0</v>
      </c>
      <c r="M160" s="38">
        <f t="shared" si="9"/>
        <v>54.4</v>
      </c>
      <c r="N160" s="72" t="s">
        <v>425</v>
      </c>
    </row>
    <row r="161" spans="2:14" ht="39.75" customHeight="1">
      <c r="B161" s="72" t="s">
        <v>717</v>
      </c>
      <c r="C161" s="71" t="s">
        <v>528</v>
      </c>
      <c r="D161" s="50" t="s">
        <v>173</v>
      </c>
      <c r="E161" s="72" t="s">
        <v>26</v>
      </c>
      <c r="F161" s="72">
        <v>45</v>
      </c>
      <c r="G161" s="81">
        <v>76.5</v>
      </c>
      <c r="H161" s="38">
        <v>0</v>
      </c>
      <c r="I161" s="38">
        <v>0</v>
      </c>
      <c r="J161" s="38">
        <v>0</v>
      </c>
      <c r="K161" s="38">
        <v>0</v>
      </c>
      <c r="L161" s="38">
        <v>0</v>
      </c>
      <c r="M161" s="38">
        <f t="shared" si="9"/>
        <v>76.5</v>
      </c>
      <c r="N161" s="72" t="s">
        <v>425</v>
      </c>
    </row>
    <row r="162" spans="2:14" ht="39" customHeight="1">
      <c r="B162" s="72" t="s">
        <v>718</v>
      </c>
      <c r="C162" s="71" t="s">
        <v>217</v>
      </c>
      <c r="D162" s="50" t="s">
        <v>173</v>
      </c>
      <c r="E162" s="72" t="s">
        <v>26</v>
      </c>
      <c r="F162" s="72">
        <v>137</v>
      </c>
      <c r="G162" s="81">
        <v>232.9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f t="shared" si="9"/>
        <v>232.9</v>
      </c>
      <c r="N162" s="72" t="s">
        <v>425</v>
      </c>
    </row>
    <row r="163" spans="2:14" ht="39" customHeight="1">
      <c r="B163" s="72" t="s">
        <v>719</v>
      </c>
      <c r="C163" s="71" t="s">
        <v>529</v>
      </c>
      <c r="D163" s="50" t="s">
        <v>173</v>
      </c>
      <c r="E163" s="72" t="s">
        <v>26</v>
      </c>
      <c r="F163" s="72">
        <v>394</v>
      </c>
      <c r="G163" s="81">
        <v>669.8</v>
      </c>
      <c r="H163" s="38">
        <v>0</v>
      </c>
      <c r="I163" s="38">
        <v>0</v>
      </c>
      <c r="J163" s="38">
        <v>0</v>
      </c>
      <c r="K163" s="38">
        <v>0</v>
      </c>
      <c r="L163" s="38">
        <v>0</v>
      </c>
      <c r="M163" s="38">
        <f t="shared" si="9"/>
        <v>669.8</v>
      </c>
      <c r="N163" s="72" t="s">
        <v>425</v>
      </c>
    </row>
    <row r="164" spans="2:14" ht="39.75" customHeight="1">
      <c r="B164" s="72" t="s">
        <v>720</v>
      </c>
      <c r="C164" s="71" t="s">
        <v>530</v>
      </c>
      <c r="D164" s="50" t="s">
        <v>173</v>
      </c>
      <c r="E164" s="72" t="s">
        <v>26</v>
      </c>
      <c r="F164" s="72">
        <v>90</v>
      </c>
      <c r="G164" s="81">
        <v>153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f t="shared" si="9"/>
        <v>153</v>
      </c>
      <c r="N164" s="72" t="s">
        <v>425</v>
      </c>
    </row>
    <row r="165" spans="2:14" ht="60.75" customHeight="1">
      <c r="B165" s="72" t="s">
        <v>721</v>
      </c>
      <c r="C165" s="71" t="s">
        <v>531</v>
      </c>
      <c r="D165" s="50" t="s">
        <v>173</v>
      </c>
      <c r="E165" s="72" t="s">
        <v>26</v>
      </c>
      <c r="F165" s="72">
        <v>160</v>
      </c>
      <c r="G165" s="81">
        <v>272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38">
        <f t="shared" si="9"/>
        <v>272</v>
      </c>
      <c r="N165" s="72" t="s">
        <v>425</v>
      </c>
    </row>
    <row r="166" spans="2:14" ht="51" customHeight="1">
      <c r="B166" s="72" t="s">
        <v>722</v>
      </c>
      <c r="C166" s="71" t="s">
        <v>532</v>
      </c>
      <c r="D166" s="50" t="s">
        <v>173</v>
      </c>
      <c r="E166" s="72" t="s">
        <v>26</v>
      </c>
      <c r="F166" s="72">
        <v>210</v>
      </c>
      <c r="G166" s="81">
        <v>357</v>
      </c>
      <c r="H166" s="38">
        <v>0</v>
      </c>
      <c r="I166" s="38">
        <v>0</v>
      </c>
      <c r="J166" s="38">
        <v>0</v>
      </c>
      <c r="K166" s="38">
        <v>0</v>
      </c>
      <c r="L166" s="38">
        <v>0</v>
      </c>
      <c r="M166" s="38">
        <f t="shared" si="9"/>
        <v>357</v>
      </c>
      <c r="N166" s="72" t="s">
        <v>425</v>
      </c>
    </row>
    <row r="167" spans="2:14" ht="40.5" customHeight="1">
      <c r="B167" s="72" t="s">
        <v>723</v>
      </c>
      <c r="C167" s="71" t="s">
        <v>533</v>
      </c>
      <c r="D167" s="50" t="s">
        <v>173</v>
      </c>
      <c r="E167" s="72" t="s">
        <v>26</v>
      </c>
      <c r="F167" s="72">
        <v>815</v>
      </c>
      <c r="G167" s="81">
        <v>1385.5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38">
        <f t="shared" si="9"/>
        <v>1385.5</v>
      </c>
      <c r="N167" s="72" t="s">
        <v>425</v>
      </c>
    </row>
    <row r="168" spans="2:14" ht="24.75" customHeight="1">
      <c r="B168" s="72" t="s">
        <v>724</v>
      </c>
      <c r="C168" s="4" t="s">
        <v>163</v>
      </c>
      <c r="D168" s="49" t="s">
        <v>176</v>
      </c>
      <c r="E168" s="7" t="s">
        <v>27</v>
      </c>
      <c r="F168" s="41">
        <v>1</v>
      </c>
      <c r="G168" s="39">
        <f>H168+I168+J168+K168+L168+M168</f>
        <v>500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  <c r="M168" s="38">
        <v>500</v>
      </c>
      <c r="N168" s="72" t="s">
        <v>425</v>
      </c>
    </row>
    <row r="169" spans="2:14" ht="24.75" customHeight="1">
      <c r="B169" s="72" t="s">
        <v>725</v>
      </c>
      <c r="C169" s="71" t="s">
        <v>534</v>
      </c>
      <c r="D169" s="49" t="s">
        <v>176</v>
      </c>
      <c r="E169" s="7" t="s">
        <v>27</v>
      </c>
      <c r="F169" s="32">
        <v>1</v>
      </c>
      <c r="G169" s="38">
        <f t="shared" si="7"/>
        <v>1000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8">
        <v>1000</v>
      </c>
      <c r="N169" s="72" t="s">
        <v>425</v>
      </c>
    </row>
    <row r="170" spans="2:14" ht="42.75" customHeight="1">
      <c r="B170" s="72" t="s">
        <v>726</v>
      </c>
      <c r="C170" s="71" t="s">
        <v>478</v>
      </c>
      <c r="D170" s="49" t="s">
        <v>176</v>
      </c>
      <c r="E170" s="7" t="s">
        <v>26</v>
      </c>
      <c r="F170" s="32">
        <v>120</v>
      </c>
      <c r="G170" s="38">
        <f t="shared" si="7"/>
        <v>204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204</v>
      </c>
      <c r="N170" s="72" t="s">
        <v>425</v>
      </c>
    </row>
    <row r="171" spans="2:14" ht="39" customHeight="1">
      <c r="B171" s="72" t="s">
        <v>727</v>
      </c>
      <c r="C171" s="71" t="s">
        <v>535</v>
      </c>
      <c r="D171" s="49" t="s">
        <v>176</v>
      </c>
      <c r="E171" s="7" t="s">
        <v>26</v>
      </c>
      <c r="F171" s="32">
        <v>50</v>
      </c>
      <c r="G171" s="38">
        <f t="shared" si="7"/>
        <v>85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85</v>
      </c>
      <c r="N171" s="72" t="s">
        <v>425</v>
      </c>
    </row>
    <row r="172" spans="2:14" ht="48.75" customHeight="1">
      <c r="B172" s="72" t="s">
        <v>728</v>
      </c>
      <c r="C172" s="71" t="s">
        <v>536</v>
      </c>
      <c r="D172" s="49" t="s">
        <v>176</v>
      </c>
      <c r="E172" s="7" t="s">
        <v>26</v>
      </c>
      <c r="F172" s="32">
        <v>100</v>
      </c>
      <c r="G172" s="38">
        <f t="shared" si="7"/>
        <v>170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170</v>
      </c>
      <c r="N172" s="72" t="s">
        <v>425</v>
      </c>
    </row>
    <row r="173" spans="2:14" ht="36.75" customHeight="1">
      <c r="B173" s="72" t="s">
        <v>729</v>
      </c>
      <c r="C173" s="71" t="s">
        <v>483</v>
      </c>
      <c r="D173" s="49" t="s">
        <v>176</v>
      </c>
      <c r="E173" s="7" t="s">
        <v>26</v>
      </c>
      <c r="F173" s="32">
        <v>210</v>
      </c>
      <c r="G173" s="38">
        <f t="shared" si="7"/>
        <v>357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357</v>
      </c>
      <c r="N173" s="72" t="s">
        <v>425</v>
      </c>
    </row>
    <row r="174" spans="2:14" ht="42.75" customHeight="1">
      <c r="B174" s="72" t="s">
        <v>730</v>
      </c>
      <c r="C174" s="71" t="s">
        <v>537</v>
      </c>
      <c r="D174" s="49" t="s">
        <v>176</v>
      </c>
      <c r="E174" s="7" t="s">
        <v>26</v>
      </c>
      <c r="F174" s="32">
        <v>550</v>
      </c>
      <c r="G174" s="38">
        <f t="shared" si="7"/>
        <v>935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38">
        <v>935</v>
      </c>
      <c r="N174" s="72" t="s">
        <v>425</v>
      </c>
    </row>
    <row r="175" spans="2:14" ht="24.75" customHeight="1">
      <c r="B175" s="72"/>
      <c r="C175" s="35" t="s">
        <v>97</v>
      </c>
      <c r="D175" s="49"/>
      <c r="E175" s="7"/>
      <c r="F175" s="32"/>
      <c r="G175" s="38"/>
      <c r="H175" s="38"/>
      <c r="I175" s="38"/>
      <c r="J175" s="38"/>
      <c r="K175" s="38"/>
      <c r="L175" s="38"/>
      <c r="M175" s="38"/>
      <c r="N175" s="72"/>
    </row>
    <row r="176" spans="2:14" ht="39.75" customHeight="1">
      <c r="B176" s="72" t="s">
        <v>731</v>
      </c>
      <c r="C176" s="71" t="s">
        <v>364</v>
      </c>
      <c r="D176" s="50" t="s">
        <v>173</v>
      </c>
      <c r="E176" s="7" t="s">
        <v>27</v>
      </c>
      <c r="F176" s="7">
        <v>1</v>
      </c>
      <c r="G176" s="39">
        <v>600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38">
        <f t="shared" ref="M176" si="10">G176</f>
        <v>600</v>
      </c>
      <c r="N176" s="72" t="s">
        <v>425</v>
      </c>
    </row>
    <row r="177" spans="2:14" ht="24.75" customHeight="1">
      <c r="B177" s="72"/>
      <c r="C177" s="35" t="s">
        <v>99</v>
      </c>
      <c r="D177" s="49"/>
      <c r="E177" s="7"/>
      <c r="F177" s="32"/>
      <c r="G177" s="38"/>
      <c r="H177" s="38"/>
      <c r="I177" s="38"/>
      <c r="J177" s="38"/>
      <c r="K177" s="38"/>
      <c r="L177" s="38"/>
      <c r="M177" s="38"/>
      <c r="N177" s="72"/>
    </row>
    <row r="178" spans="2:14" ht="37.5" customHeight="1">
      <c r="B178" s="72" t="s">
        <v>732</v>
      </c>
      <c r="C178" s="71" t="s">
        <v>538</v>
      </c>
      <c r="D178" s="50" t="s">
        <v>173</v>
      </c>
      <c r="E178" s="7" t="s">
        <v>27</v>
      </c>
      <c r="F178" s="7">
        <v>1</v>
      </c>
      <c r="G178" s="39">
        <v>150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38">
        <f t="shared" ref="M178:M179" si="11">G178</f>
        <v>150</v>
      </c>
      <c r="N178" s="72" t="s">
        <v>425</v>
      </c>
    </row>
    <row r="179" spans="2:14" ht="40.5" customHeight="1">
      <c r="B179" s="72" t="s">
        <v>733</v>
      </c>
      <c r="C179" s="71" t="s">
        <v>539</v>
      </c>
      <c r="D179" s="50" t="s">
        <v>173</v>
      </c>
      <c r="E179" s="7" t="s">
        <v>27</v>
      </c>
      <c r="F179" s="7">
        <v>1</v>
      </c>
      <c r="G179" s="39">
        <v>170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38">
        <f t="shared" si="11"/>
        <v>170</v>
      </c>
      <c r="N179" s="72" t="s">
        <v>425</v>
      </c>
    </row>
    <row r="180" spans="2:14" ht="24.75" customHeight="1">
      <c r="B180" s="72" t="s">
        <v>734</v>
      </c>
      <c r="C180" s="71" t="s">
        <v>540</v>
      </c>
      <c r="D180" s="49" t="s">
        <v>176</v>
      </c>
      <c r="E180" s="7" t="s">
        <v>27</v>
      </c>
      <c r="F180" s="32">
        <v>1</v>
      </c>
      <c r="G180" s="38">
        <f t="shared" si="7"/>
        <v>1000</v>
      </c>
      <c r="H180" s="38">
        <v>0</v>
      </c>
      <c r="I180" s="38">
        <v>0</v>
      </c>
      <c r="J180" s="38">
        <v>0</v>
      </c>
      <c r="K180" s="38">
        <v>0</v>
      </c>
      <c r="L180" s="38">
        <v>0</v>
      </c>
      <c r="M180" s="38">
        <v>1000</v>
      </c>
      <c r="N180" s="72" t="s">
        <v>425</v>
      </c>
    </row>
    <row r="181" spans="2:14" ht="24.75" customHeight="1">
      <c r="B181" s="72"/>
      <c r="C181" s="35" t="s">
        <v>100</v>
      </c>
      <c r="D181" s="49"/>
      <c r="E181" s="7"/>
      <c r="F181" s="32"/>
      <c r="G181" s="38"/>
      <c r="H181" s="38"/>
      <c r="I181" s="38"/>
      <c r="J181" s="38"/>
      <c r="K181" s="38"/>
      <c r="L181" s="38"/>
      <c r="M181" s="38"/>
      <c r="N181" s="72"/>
    </row>
    <row r="182" spans="2:14" ht="24.75" customHeight="1">
      <c r="B182" s="72" t="s">
        <v>735</v>
      </c>
      <c r="C182" s="71" t="s">
        <v>476</v>
      </c>
      <c r="D182" s="50" t="s">
        <v>173</v>
      </c>
      <c r="E182" s="7" t="s">
        <v>27</v>
      </c>
      <c r="F182" s="7">
        <v>1</v>
      </c>
      <c r="G182" s="39">
        <v>1000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f t="shared" ref="M182" si="12">G182</f>
        <v>1000</v>
      </c>
      <c r="N182" s="72" t="s">
        <v>425</v>
      </c>
    </row>
    <row r="183" spans="2:14" ht="24.75" customHeight="1">
      <c r="B183" s="72" t="s">
        <v>736</v>
      </c>
      <c r="C183" s="71" t="s">
        <v>541</v>
      </c>
      <c r="D183" s="49" t="s">
        <v>176</v>
      </c>
      <c r="E183" s="7" t="s">
        <v>27</v>
      </c>
      <c r="F183" s="32">
        <v>1</v>
      </c>
      <c r="G183" s="38">
        <f t="shared" si="7"/>
        <v>1000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1000</v>
      </c>
      <c r="N183" s="72" t="s">
        <v>425</v>
      </c>
    </row>
    <row r="184" spans="2:14" ht="24.75" customHeight="1">
      <c r="B184" s="72"/>
      <c r="C184" s="35" t="s">
        <v>101</v>
      </c>
      <c r="D184" s="49"/>
      <c r="E184" s="7"/>
      <c r="F184" s="32"/>
      <c r="G184" s="38"/>
      <c r="H184" s="38"/>
      <c r="I184" s="38"/>
      <c r="J184" s="38"/>
      <c r="K184" s="38"/>
      <c r="L184" s="38"/>
      <c r="M184" s="38"/>
      <c r="N184" s="72"/>
    </row>
    <row r="185" spans="2:14" ht="24.75" customHeight="1">
      <c r="B185" s="72" t="s">
        <v>738</v>
      </c>
      <c r="C185" s="71" t="s">
        <v>476</v>
      </c>
      <c r="D185" s="50" t="s">
        <v>173</v>
      </c>
      <c r="E185" s="7" t="s">
        <v>27</v>
      </c>
      <c r="F185" s="7">
        <v>1</v>
      </c>
      <c r="G185" s="39">
        <v>1000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f t="shared" ref="M185" si="13">G185</f>
        <v>1000</v>
      </c>
      <c r="N185" s="72" t="s">
        <v>425</v>
      </c>
    </row>
    <row r="186" spans="2:14" ht="24.75" customHeight="1">
      <c r="B186" s="72" t="s">
        <v>737</v>
      </c>
      <c r="C186" s="71" t="s">
        <v>542</v>
      </c>
      <c r="D186" s="49" t="s">
        <v>176</v>
      </c>
      <c r="E186" s="7" t="s">
        <v>27</v>
      </c>
      <c r="F186" s="32">
        <v>1</v>
      </c>
      <c r="G186" s="38">
        <f t="shared" si="7"/>
        <v>1000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1000</v>
      </c>
      <c r="N186" s="72" t="s">
        <v>425</v>
      </c>
    </row>
    <row r="187" spans="2:14" ht="24.75" customHeight="1">
      <c r="B187" s="72" t="s">
        <v>739</v>
      </c>
      <c r="C187" s="71" t="s">
        <v>543</v>
      </c>
      <c r="D187" s="49" t="s">
        <v>176</v>
      </c>
      <c r="E187" s="7" t="s">
        <v>27</v>
      </c>
      <c r="F187" s="32">
        <v>1</v>
      </c>
      <c r="G187" s="38">
        <f t="shared" si="7"/>
        <v>1000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1000</v>
      </c>
      <c r="N187" s="72" t="s">
        <v>425</v>
      </c>
    </row>
    <row r="188" spans="2:14" ht="24.75" customHeight="1">
      <c r="B188" s="72"/>
      <c r="C188" s="35" t="s">
        <v>102</v>
      </c>
      <c r="D188" s="49"/>
      <c r="E188" s="7"/>
      <c r="F188" s="32"/>
      <c r="G188" s="38"/>
      <c r="H188" s="38"/>
      <c r="I188" s="38"/>
      <c r="J188" s="38"/>
      <c r="K188" s="38"/>
      <c r="L188" s="38"/>
      <c r="M188" s="38"/>
      <c r="N188" s="72"/>
    </row>
    <row r="189" spans="2:14" ht="24.75" customHeight="1">
      <c r="B189" s="72" t="s">
        <v>740</v>
      </c>
      <c r="C189" s="71" t="s">
        <v>451</v>
      </c>
      <c r="D189" s="49" t="s">
        <v>176</v>
      </c>
      <c r="E189" s="7" t="s">
        <v>27</v>
      </c>
      <c r="F189" s="32">
        <v>1</v>
      </c>
      <c r="G189" s="38">
        <v>110</v>
      </c>
      <c r="H189" s="38">
        <v>110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72" t="s">
        <v>419</v>
      </c>
    </row>
    <row r="190" spans="2:14" ht="24.75" customHeight="1">
      <c r="B190" s="72" t="s">
        <v>741</v>
      </c>
      <c r="C190" s="71" t="s">
        <v>544</v>
      </c>
      <c r="D190" s="49" t="s">
        <v>176</v>
      </c>
      <c r="E190" s="7" t="s">
        <v>27</v>
      </c>
      <c r="F190" s="32">
        <v>1</v>
      </c>
      <c r="G190" s="38">
        <f t="shared" si="7"/>
        <v>1000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1000</v>
      </c>
      <c r="N190" s="72" t="s">
        <v>425</v>
      </c>
    </row>
    <row r="191" spans="2:14" ht="24.75" customHeight="1">
      <c r="B191" s="31" t="s">
        <v>742</v>
      </c>
      <c r="C191" s="71" t="s">
        <v>545</v>
      </c>
      <c r="D191" s="49" t="s">
        <v>176</v>
      </c>
      <c r="E191" s="7" t="s">
        <v>27</v>
      </c>
      <c r="F191" s="32">
        <v>1</v>
      </c>
      <c r="G191" s="38">
        <f t="shared" si="7"/>
        <v>180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180</v>
      </c>
      <c r="N191" s="72" t="s">
        <v>425</v>
      </c>
    </row>
    <row r="192" spans="2:14" ht="24.75" customHeight="1">
      <c r="B192" s="72" t="s">
        <v>743</v>
      </c>
      <c r="C192" s="71" t="s">
        <v>546</v>
      </c>
      <c r="D192" s="49" t="s">
        <v>176</v>
      </c>
      <c r="E192" s="7" t="s">
        <v>27</v>
      </c>
      <c r="F192" s="32">
        <v>1</v>
      </c>
      <c r="G192" s="38">
        <f t="shared" si="7"/>
        <v>110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110</v>
      </c>
      <c r="N192" s="72" t="s">
        <v>425</v>
      </c>
    </row>
    <row r="193" spans="2:14" ht="24.75" customHeight="1">
      <c r="B193" s="72" t="s">
        <v>744</v>
      </c>
      <c r="C193" s="71" t="s">
        <v>547</v>
      </c>
      <c r="D193" s="49" t="s">
        <v>176</v>
      </c>
      <c r="E193" s="7" t="s">
        <v>27</v>
      </c>
      <c r="F193" s="32">
        <v>1</v>
      </c>
      <c r="G193" s="38">
        <f t="shared" si="7"/>
        <v>60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60</v>
      </c>
      <c r="N193" s="72" t="s">
        <v>425</v>
      </c>
    </row>
    <row r="194" spans="2:14" ht="24.75" customHeight="1">
      <c r="B194" s="72" t="s">
        <v>745</v>
      </c>
      <c r="C194" s="71" t="s">
        <v>548</v>
      </c>
      <c r="D194" s="49" t="s">
        <v>176</v>
      </c>
      <c r="E194" s="7" t="s">
        <v>27</v>
      </c>
      <c r="F194" s="32">
        <v>1</v>
      </c>
      <c r="G194" s="38">
        <f t="shared" si="7"/>
        <v>75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75</v>
      </c>
      <c r="N194" s="72" t="s">
        <v>425</v>
      </c>
    </row>
    <row r="195" spans="2:14" ht="24.75" customHeight="1">
      <c r="B195" s="72" t="s">
        <v>746</v>
      </c>
      <c r="C195" s="71" t="s">
        <v>549</v>
      </c>
      <c r="D195" s="49" t="s">
        <v>176</v>
      </c>
      <c r="E195" s="7" t="s">
        <v>27</v>
      </c>
      <c r="F195" s="32">
        <v>1</v>
      </c>
      <c r="G195" s="38">
        <f t="shared" si="7"/>
        <v>50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38">
        <v>50</v>
      </c>
      <c r="N195" s="72" t="s">
        <v>425</v>
      </c>
    </row>
    <row r="196" spans="2:14" ht="24.75" customHeight="1">
      <c r="B196" s="72" t="s">
        <v>747</v>
      </c>
      <c r="C196" s="71" t="s">
        <v>550</v>
      </c>
      <c r="D196" s="49" t="s">
        <v>176</v>
      </c>
      <c r="E196" s="7" t="s">
        <v>27</v>
      </c>
      <c r="F196" s="32">
        <v>1</v>
      </c>
      <c r="G196" s="38">
        <f t="shared" si="7"/>
        <v>60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v>60</v>
      </c>
      <c r="N196" s="72" t="s">
        <v>425</v>
      </c>
    </row>
    <row r="197" spans="2:14" ht="24.75" customHeight="1">
      <c r="B197" s="72" t="s">
        <v>748</v>
      </c>
      <c r="C197" s="71" t="s">
        <v>551</v>
      </c>
      <c r="D197" s="49" t="s">
        <v>176</v>
      </c>
      <c r="E197" s="7" t="s">
        <v>27</v>
      </c>
      <c r="F197" s="32">
        <v>1</v>
      </c>
      <c r="G197" s="38">
        <f t="shared" si="7"/>
        <v>64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38">
        <v>64</v>
      </c>
      <c r="N197" s="72" t="s">
        <v>425</v>
      </c>
    </row>
    <row r="198" spans="2:14" ht="24.75" customHeight="1">
      <c r="B198" s="72" t="s">
        <v>749</v>
      </c>
      <c r="C198" s="71" t="s">
        <v>552</v>
      </c>
      <c r="D198" s="49" t="s">
        <v>176</v>
      </c>
      <c r="E198" s="7" t="s">
        <v>27</v>
      </c>
      <c r="F198" s="32">
        <v>1</v>
      </c>
      <c r="G198" s="38">
        <f t="shared" si="7"/>
        <v>250</v>
      </c>
      <c r="H198" s="38">
        <v>0</v>
      </c>
      <c r="I198" s="38">
        <v>0</v>
      </c>
      <c r="J198" s="38">
        <v>0</v>
      </c>
      <c r="K198" s="38">
        <v>0</v>
      </c>
      <c r="L198" s="38">
        <v>0</v>
      </c>
      <c r="M198" s="38">
        <v>250</v>
      </c>
      <c r="N198" s="72" t="s">
        <v>425</v>
      </c>
    </row>
    <row r="199" spans="2:14" ht="24.75" customHeight="1">
      <c r="B199" s="72"/>
      <c r="C199" s="35" t="s">
        <v>103</v>
      </c>
      <c r="D199" s="49"/>
      <c r="E199" s="7"/>
      <c r="F199" s="32"/>
      <c r="G199" s="38"/>
      <c r="H199" s="38"/>
      <c r="I199" s="38"/>
      <c r="J199" s="38"/>
      <c r="K199" s="38"/>
      <c r="L199" s="38"/>
      <c r="M199" s="38"/>
      <c r="N199" s="72"/>
    </row>
    <row r="200" spans="2:14" ht="24.75" customHeight="1">
      <c r="B200" s="72" t="s">
        <v>750</v>
      </c>
      <c r="C200" s="71" t="s">
        <v>553</v>
      </c>
      <c r="D200" s="49" t="s">
        <v>176</v>
      </c>
      <c r="E200" s="7" t="s">
        <v>27</v>
      </c>
      <c r="F200" s="32">
        <v>1</v>
      </c>
      <c r="G200" s="38">
        <f t="shared" si="7"/>
        <v>1000</v>
      </c>
      <c r="H200" s="38">
        <v>0</v>
      </c>
      <c r="I200" s="38">
        <v>0</v>
      </c>
      <c r="J200" s="38">
        <v>0</v>
      </c>
      <c r="K200" s="38">
        <v>0</v>
      </c>
      <c r="L200" s="38">
        <v>0</v>
      </c>
      <c r="M200" s="38">
        <v>1000</v>
      </c>
      <c r="N200" s="72" t="s">
        <v>425</v>
      </c>
    </row>
    <row r="201" spans="2:14" ht="24.75" customHeight="1">
      <c r="B201" s="72" t="s">
        <v>751</v>
      </c>
      <c r="C201" s="71" t="s">
        <v>554</v>
      </c>
      <c r="D201" s="49" t="s">
        <v>176</v>
      </c>
      <c r="E201" s="7" t="s">
        <v>27</v>
      </c>
      <c r="F201" s="32">
        <v>1</v>
      </c>
      <c r="G201" s="38">
        <f t="shared" si="7"/>
        <v>1000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38">
        <v>1000</v>
      </c>
      <c r="N201" s="72" t="s">
        <v>425</v>
      </c>
    </row>
    <row r="202" spans="2:14" ht="42" customHeight="1">
      <c r="B202" s="72" t="s">
        <v>752</v>
      </c>
      <c r="C202" s="71" t="s">
        <v>117</v>
      </c>
      <c r="D202" s="49" t="s">
        <v>176</v>
      </c>
      <c r="E202" s="7" t="s">
        <v>27</v>
      </c>
      <c r="F202" s="32">
        <v>1</v>
      </c>
      <c r="G202" s="38">
        <f t="shared" si="7"/>
        <v>45</v>
      </c>
      <c r="H202" s="38">
        <v>0</v>
      </c>
      <c r="I202" s="38">
        <v>0</v>
      </c>
      <c r="J202" s="38">
        <v>0</v>
      </c>
      <c r="K202" s="38">
        <v>0</v>
      </c>
      <c r="L202" s="38">
        <v>0</v>
      </c>
      <c r="M202" s="38">
        <v>45</v>
      </c>
      <c r="N202" s="72" t="s">
        <v>425</v>
      </c>
    </row>
    <row r="203" spans="2:14" ht="24.75" customHeight="1">
      <c r="B203" s="72" t="s">
        <v>753</v>
      </c>
      <c r="C203" s="71" t="s">
        <v>116</v>
      </c>
      <c r="D203" s="49" t="s">
        <v>176</v>
      </c>
      <c r="E203" s="7" t="s">
        <v>27</v>
      </c>
      <c r="F203" s="32">
        <v>1</v>
      </c>
      <c r="G203" s="38">
        <f t="shared" si="7"/>
        <v>30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38">
        <v>30</v>
      </c>
      <c r="N203" s="72" t="s">
        <v>425</v>
      </c>
    </row>
    <row r="204" spans="2:14" ht="24.75" customHeight="1">
      <c r="B204" s="72"/>
      <c r="C204" s="35" t="s">
        <v>104</v>
      </c>
      <c r="D204" s="49"/>
      <c r="E204" s="7"/>
      <c r="F204" s="32"/>
      <c r="G204" s="38"/>
      <c r="H204" s="38"/>
      <c r="I204" s="38"/>
      <c r="J204" s="38"/>
      <c r="K204" s="38"/>
      <c r="L204" s="38"/>
      <c r="M204" s="38"/>
      <c r="N204" s="72"/>
    </row>
    <row r="205" spans="2:14" ht="42" customHeight="1">
      <c r="B205" s="72" t="s">
        <v>754</v>
      </c>
      <c r="C205" s="71" t="s">
        <v>555</v>
      </c>
      <c r="D205" s="50" t="s">
        <v>173</v>
      </c>
      <c r="E205" s="72" t="s">
        <v>26</v>
      </c>
      <c r="F205" s="7">
        <v>37</v>
      </c>
      <c r="G205" s="39">
        <v>600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38">
        <f t="shared" ref="M205" si="14">G205</f>
        <v>600</v>
      </c>
      <c r="N205" s="72" t="s">
        <v>425</v>
      </c>
    </row>
    <row r="206" spans="2:14" ht="24.75" customHeight="1">
      <c r="B206" s="72"/>
      <c r="C206" s="35" t="s">
        <v>105</v>
      </c>
      <c r="D206" s="49"/>
      <c r="E206" s="7"/>
      <c r="F206" s="32"/>
      <c r="G206" s="38"/>
      <c r="H206" s="38"/>
      <c r="I206" s="38"/>
      <c r="J206" s="38"/>
      <c r="K206" s="38"/>
      <c r="L206" s="38"/>
      <c r="M206" s="38"/>
      <c r="N206" s="72"/>
    </row>
    <row r="207" spans="2:14" ht="24.75" customHeight="1">
      <c r="B207" s="72" t="s">
        <v>755</v>
      </c>
      <c r="C207" s="71" t="s">
        <v>476</v>
      </c>
      <c r="D207" s="50" t="s">
        <v>173</v>
      </c>
      <c r="E207" s="7" t="s">
        <v>27</v>
      </c>
      <c r="F207" s="7">
        <v>1</v>
      </c>
      <c r="G207" s="39">
        <v>1700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38">
        <f t="shared" ref="M207" si="15">G207</f>
        <v>1700</v>
      </c>
      <c r="N207" s="72" t="s">
        <v>425</v>
      </c>
    </row>
    <row r="208" spans="2:14" ht="24.75" customHeight="1">
      <c r="B208" s="72" t="s">
        <v>756</v>
      </c>
      <c r="C208" s="71" t="s">
        <v>556</v>
      </c>
      <c r="D208" s="49" t="s">
        <v>176</v>
      </c>
      <c r="E208" s="7" t="s">
        <v>27</v>
      </c>
      <c r="F208" s="32">
        <v>1</v>
      </c>
      <c r="G208" s="38">
        <f t="shared" si="7"/>
        <v>1000</v>
      </c>
      <c r="H208" s="38">
        <v>0</v>
      </c>
      <c r="I208" s="38">
        <v>0</v>
      </c>
      <c r="J208" s="38">
        <v>0</v>
      </c>
      <c r="K208" s="38">
        <v>0</v>
      </c>
      <c r="L208" s="38">
        <v>0</v>
      </c>
      <c r="M208" s="38">
        <v>1000</v>
      </c>
      <c r="N208" s="72" t="s">
        <v>425</v>
      </c>
    </row>
    <row r="209" spans="2:14" ht="24.75" customHeight="1">
      <c r="B209" s="72"/>
      <c r="C209" s="35" t="s">
        <v>115</v>
      </c>
      <c r="D209" s="49"/>
      <c r="E209" s="7"/>
      <c r="F209" s="32"/>
      <c r="G209" s="38"/>
      <c r="H209" s="38"/>
      <c r="I209" s="38"/>
      <c r="J209" s="38"/>
      <c r="K209" s="38"/>
      <c r="L209" s="38"/>
      <c r="M209" s="38"/>
      <c r="N209" s="72"/>
    </row>
    <row r="210" spans="2:14" ht="24.75" customHeight="1">
      <c r="B210" s="72" t="s">
        <v>757</v>
      </c>
      <c r="C210" s="71" t="s">
        <v>557</v>
      </c>
      <c r="D210" s="49" t="s">
        <v>176</v>
      </c>
      <c r="E210" s="7" t="s">
        <v>27</v>
      </c>
      <c r="F210" s="32">
        <v>1</v>
      </c>
      <c r="G210" s="38">
        <v>250</v>
      </c>
      <c r="H210" s="38">
        <v>250</v>
      </c>
      <c r="I210" s="38">
        <v>0</v>
      </c>
      <c r="J210" s="38">
        <v>0</v>
      </c>
      <c r="K210" s="38">
        <v>0</v>
      </c>
      <c r="L210" s="38">
        <v>0</v>
      </c>
      <c r="M210" s="38">
        <v>0</v>
      </c>
      <c r="N210" s="72" t="s">
        <v>419</v>
      </c>
    </row>
    <row r="211" spans="2:14" ht="24.75" customHeight="1">
      <c r="B211" s="72"/>
      <c r="C211" s="35" t="s">
        <v>106</v>
      </c>
      <c r="D211" s="49"/>
      <c r="E211" s="7"/>
      <c r="F211" s="32"/>
      <c r="G211" s="38"/>
      <c r="H211" s="38"/>
      <c r="I211" s="38"/>
      <c r="J211" s="38"/>
      <c r="K211" s="38"/>
      <c r="L211" s="38"/>
      <c r="M211" s="38"/>
      <c r="N211" s="72"/>
    </row>
    <row r="212" spans="2:14" ht="24.75" customHeight="1">
      <c r="B212" s="72" t="s">
        <v>758</v>
      </c>
      <c r="C212" s="71" t="s">
        <v>558</v>
      </c>
      <c r="D212" s="50" t="s">
        <v>173</v>
      </c>
      <c r="E212" s="7" t="s">
        <v>27</v>
      </c>
      <c r="F212" s="7">
        <v>1</v>
      </c>
      <c r="G212" s="39">
        <v>1300</v>
      </c>
      <c r="H212" s="38">
        <v>0</v>
      </c>
      <c r="I212" s="38">
        <v>0</v>
      </c>
      <c r="J212" s="38">
        <v>0</v>
      </c>
      <c r="K212" s="38">
        <v>0</v>
      </c>
      <c r="L212" s="38">
        <v>0</v>
      </c>
      <c r="M212" s="38">
        <f t="shared" ref="M212" si="16">G212</f>
        <v>1300</v>
      </c>
      <c r="N212" s="72" t="s">
        <v>425</v>
      </c>
    </row>
    <row r="213" spans="2:14" ht="24.75" customHeight="1">
      <c r="B213" s="72" t="s">
        <v>759</v>
      </c>
      <c r="C213" s="71" t="s">
        <v>559</v>
      </c>
      <c r="D213" s="49" t="s">
        <v>176</v>
      </c>
      <c r="E213" s="7" t="s">
        <v>27</v>
      </c>
      <c r="F213" s="32">
        <v>1</v>
      </c>
      <c r="G213" s="38">
        <f t="shared" si="7"/>
        <v>1000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38">
        <v>1000</v>
      </c>
      <c r="N213" s="72" t="s">
        <v>425</v>
      </c>
    </row>
    <row r="214" spans="2:14" ht="24.75" customHeight="1">
      <c r="B214" s="72" t="s">
        <v>760</v>
      </c>
      <c r="C214" s="71" t="s">
        <v>560</v>
      </c>
      <c r="D214" s="49" t="s">
        <v>176</v>
      </c>
      <c r="E214" s="7" t="s">
        <v>27</v>
      </c>
      <c r="F214" s="32">
        <v>1</v>
      </c>
      <c r="G214" s="38">
        <f t="shared" si="7"/>
        <v>1000</v>
      </c>
      <c r="H214" s="38">
        <v>0</v>
      </c>
      <c r="I214" s="38">
        <v>0</v>
      </c>
      <c r="J214" s="38">
        <v>0</v>
      </c>
      <c r="K214" s="38">
        <v>0</v>
      </c>
      <c r="L214" s="38">
        <v>0</v>
      </c>
      <c r="M214" s="38">
        <v>1000</v>
      </c>
      <c r="N214" s="72" t="s">
        <v>425</v>
      </c>
    </row>
    <row r="215" spans="2:14" ht="24.75" customHeight="1">
      <c r="B215" s="72" t="s">
        <v>761</v>
      </c>
      <c r="C215" s="71" t="s">
        <v>561</v>
      </c>
      <c r="D215" s="49" t="s">
        <v>176</v>
      </c>
      <c r="E215" s="7" t="s">
        <v>27</v>
      </c>
      <c r="F215" s="32">
        <v>1</v>
      </c>
      <c r="G215" s="38">
        <f t="shared" si="7"/>
        <v>1000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38">
        <v>1000</v>
      </c>
      <c r="N215" s="72" t="s">
        <v>425</v>
      </c>
    </row>
    <row r="216" spans="2:14" ht="24.75" customHeight="1">
      <c r="B216" s="72"/>
      <c r="C216" s="35" t="s">
        <v>107</v>
      </c>
      <c r="D216" s="49"/>
      <c r="E216" s="7"/>
      <c r="F216" s="32"/>
      <c r="G216" s="38"/>
      <c r="H216" s="38"/>
      <c r="I216" s="38"/>
      <c r="J216" s="38"/>
      <c r="K216" s="38"/>
      <c r="L216" s="38"/>
      <c r="M216" s="38"/>
      <c r="N216" s="72"/>
    </row>
    <row r="217" spans="2:14" ht="44.25" customHeight="1">
      <c r="B217" s="72" t="s">
        <v>762</v>
      </c>
      <c r="C217" s="71" t="s">
        <v>562</v>
      </c>
      <c r="D217" s="50" t="s">
        <v>173</v>
      </c>
      <c r="E217" s="7" t="s">
        <v>27</v>
      </c>
      <c r="F217" s="7">
        <v>1</v>
      </c>
      <c r="G217" s="39">
        <v>9116.7999999999993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38">
        <f t="shared" ref="M217" si="17">G217</f>
        <v>9116.7999999999993</v>
      </c>
      <c r="N217" s="72" t="s">
        <v>425</v>
      </c>
    </row>
    <row r="218" spans="2:14" ht="39" customHeight="1">
      <c r="B218" s="72" t="s">
        <v>763</v>
      </c>
      <c r="C218" s="71" t="s">
        <v>563</v>
      </c>
      <c r="D218" s="49" t="s">
        <v>176</v>
      </c>
      <c r="E218" s="7" t="s">
        <v>26</v>
      </c>
      <c r="F218" s="32">
        <v>310</v>
      </c>
      <c r="G218" s="38">
        <f t="shared" si="7"/>
        <v>527</v>
      </c>
      <c r="H218" s="38">
        <v>0</v>
      </c>
      <c r="I218" s="38">
        <v>0</v>
      </c>
      <c r="J218" s="38">
        <v>0</v>
      </c>
      <c r="K218" s="38">
        <v>0</v>
      </c>
      <c r="L218" s="38">
        <v>0</v>
      </c>
      <c r="M218" s="38">
        <v>527</v>
      </c>
      <c r="N218" s="72" t="s">
        <v>425</v>
      </c>
    </row>
    <row r="219" spans="2:14" ht="24.75" customHeight="1">
      <c r="B219" s="31" t="s">
        <v>764</v>
      </c>
      <c r="C219" s="71" t="s">
        <v>564</v>
      </c>
      <c r="D219" s="49" t="s">
        <v>176</v>
      </c>
      <c r="E219" s="7" t="s">
        <v>27</v>
      </c>
      <c r="F219" s="32">
        <v>1</v>
      </c>
      <c r="G219" s="38">
        <f t="shared" si="7"/>
        <v>45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38">
        <v>45</v>
      </c>
      <c r="N219" s="72" t="s">
        <v>425</v>
      </c>
    </row>
    <row r="220" spans="2:14" ht="24.75" customHeight="1">
      <c r="B220" s="72" t="s">
        <v>765</v>
      </c>
      <c r="C220" s="71" t="s">
        <v>565</v>
      </c>
      <c r="D220" s="49" t="s">
        <v>176</v>
      </c>
      <c r="E220" s="7" t="s">
        <v>27</v>
      </c>
      <c r="F220" s="32">
        <v>1</v>
      </c>
      <c r="G220" s="38">
        <f t="shared" si="7"/>
        <v>38</v>
      </c>
      <c r="H220" s="38">
        <v>0</v>
      </c>
      <c r="I220" s="38">
        <v>0</v>
      </c>
      <c r="J220" s="38">
        <v>0</v>
      </c>
      <c r="K220" s="38">
        <v>0</v>
      </c>
      <c r="L220" s="38">
        <v>0</v>
      </c>
      <c r="M220" s="38">
        <v>38</v>
      </c>
      <c r="N220" s="72" t="s">
        <v>425</v>
      </c>
    </row>
    <row r="221" spans="2:14" ht="24.75" customHeight="1">
      <c r="B221" s="89" t="s">
        <v>766</v>
      </c>
      <c r="C221" s="88" t="s">
        <v>1127</v>
      </c>
      <c r="D221" s="49" t="s">
        <v>176</v>
      </c>
      <c r="E221" s="7" t="s">
        <v>27</v>
      </c>
      <c r="F221" s="32">
        <v>1</v>
      </c>
      <c r="G221" s="38">
        <v>2000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38">
        <v>2000</v>
      </c>
      <c r="N221" s="89" t="s">
        <v>425</v>
      </c>
    </row>
    <row r="222" spans="2:14" ht="24.75" customHeight="1">
      <c r="B222" s="72"/>
      <c r="C222" s="35" t="s">
        <v>108</v>
      </c>
      <c r="D222" s="49"/>
      <c r="E222" s="7"/>
      <c r="F222" s="32"/>
      <c r="G222" s="38"/>
      <c r="H222" s="38"/>
      <c r="I222" s="38"/>
      <c r="J222" s="38"/>
      <c r="K222" s="38"/>
      <c r="L222" s="38"/>
      <c r="M222" s="38"/>
      <c r="N222" s="72"/>
    </row>
    <row r="223" spans="2:14" ht="24.75" customHeight="1">
      <c r="B223" s="90" t="s">
        <v>767</v>
      </c>
      <c r="C223" s="71" t="s">
        <v>558</v>
      </c>
      <c r="D223" s="50" t="s">
        <v>173</v>
      </c>
      <c r="E223" s="7" t="s">
        <v>27</v>
      </c>
      <c r="F223" s="7">
        <v>1</v>
      </c>
      <c r="G223" s="39">
        <v>1300</v>
      </c>
      <c r="H223" s="38">
        <v>0</v>
      </c>
      <c r="I223" s="38">
        <v>0</v>
      </c>
      <c r="J223" s="38">
        <v>0</v>
      </c>
      <c r="K223" s="38">
        <v>0</v>
      </c>
      <c r="L223" s="38">
        <v>0</v>
      </c>
      <c r="M223" s="38">
        <f t="shared" ref="M223" si="18">G223</f>
        <v>1300</v>
      </c>
      <c r="N223" s="72" t="s">
        <v>425</v>
      </c>
    </row>
    <row r="224" spans="2:14" ht="24.75" customHeight="1">
      <c r="B224" s="90" t="s">
        <v>768</v>
      </c>
      <c r="C224" s="71" t="s">
        <v>566</v>
      </c>
      <c r="D224" s="49" t="s">
        <v>176</v>
      </c>
      <c r="E224" s="7" t="s">
        <v>27</v>
      </c>
      <c r="F224" s="32">
        <v>1</v>
      </c>
      <c r="G224" s="38">
        <f t="shared" si="7"/>
        <v>1000</v>
      </c>
      <c r="H224" s="38">
        <v>0</v>
      </c>
      <c r="I224" s="38">
        <v>0</v>
      </c>
      <c r="J224" s="38">
        <v>0</v>
      </c>
      <c r="K224" s="38">
        <v>0</v>
      </c>
      <c r="L224" s="38">
        <v>0</v>
      </c>
      <c r="M224" s="38">
        <v>1000</v>
      </c>
      <c r="N224" s="72" t="s">
        <v>425</v>
      </c>
    </row>
    <row r="225" spans="2:14" ht="24.75" customHeight="1">
      <c r="B225" s="90" t="s">
        <v>769</v>
      </c>
      <c r="C225" s="71" t="s">
        <v>567</v>
      </c>
      <c r="D225" s="49" t="s">
        <v>176</v>
      </c>
      <c r="E225" s="7" t="s">
        <v>27</v>
      </c>
      <c r="F225" s="32">
        <v>1</v>
      </c>
      <c r="G225" s="38">
        <f t="shared" si="7"/>
        <v>1000</v>
      </c>
      <c r="H225" s="38">
        <v>0</v>
      </c>
      <c r="I225" s="38">
        <v>0</v>
      </c>
      <c r="J225" s="38">
        <v>0</v>
      </c>
      <c r="K225" s="38">
        <v>0</v>
      </c>
      <c r="L225" s="38">
        <v>0</v>
      </c>
      <c r="M225" s="38">
        <v>1000</v>
      </c>
      <c r="N225" s="72" t="s">
        <v>425</v>
      </c>
    </row>
    <row r="226" spans="2:14" ht="24.75" customHeight="1">
      <c r="B226" s="90" t="s">
        <v>770</v>
      </c>
      <c r="C226" s="71" t="s">
        <v>568</v>
      </c>
      <c r="D226" s="49" t="s">
        <v>176</v>
      </c>
      <c r="E226" s="7" t="s">
        <v>27</v>
      </c>
      <c r="F226" s="32">
        <v>1</v>
      </c>
      <c r="G226" s="38">
        <f t="shared" si="7"/>
        <v>1000</v>
      </c>
      <c r="H226" s="38">
        <v>0</v>
      </c>
      <c r="I226" s="38">
        <v>0</v>
      </c>
      <c r="J226" s="38">
        <v>0</v>
      </c>
      <c r="K226" s="38">
        <v>0</v>
      </c>
      <c r="L226" s="38">
        <v>0</v>
      </c>
      <c r="M226" s="38">
        <v>1000</v>
      </c>
      <c r="N226" s="72" t="s">
        <v>425</v>
      </c>
    </row>
    <row r="227" spans="2:14" ht="24.75" customHeight="1">
      <c r="B227" s="72"/>
      <c r="C227" s="35" t="s">
        <v>109</v>
      </c>
      <c r="D227" s="49"/>
      <c r="E227" s="7"/>
      <c r="F227" s="32"/>
      <c r="G227" s="38"/>
      <c r="H227" s="38"/>
      <c r="I227" s="38"/>
      <c r="J227" s="38"/>
      <c r="K227" s="38"/>
      <c r="L227" s="38"/>
      <c r="M227" s="38"/>
      <c r="N227" s="72"/>
    </row>
    <row r="228" spans="2:14" ht="24.75" customHeight="1">
      <c r="B228" s="90" t="s">
        <v>771</v>
      </c>
      <c r="C228" s="48" t="s">
        <v>569</v>
      </c>
      <c r="D228" s="50" t="s">
        <v>173</v>
      </c>
      <c r="E228" s="80" t="s">
        <v>188</v>
      </c>
      <c r="F228" s="80">
        <v>1</v>
      </c>
      <c r="G228" s="81">
        <v>500</v>
      </c>
      <c r="H228" s="38">
        <v>0</v>
      </c>
      <c r="I228" s="38">
        <v>0</v>
      </c>
      <c r="J228" s="38">
        <v>0</v>
      </c>
      <c r="K228" s="38">
        <v>0</v>
      </c>
      <c r="L228" s="38">
        <v>0</v>
      </c>
      <c r="M228" s="38">
        <f t="shared" ref="M228:M232" si="19">G228</f>
        <v>500</v>
      </c>
      <c r="N228" s="72" t="s">
        <v>425</v>
      </c>
    </row>
    <row r="229" spans="2:14" ht="40.5" customHeight="1">
      <c r="B229" s="90" t="s">
        <v>772</v>
      </c>
      <c r="C229" s="48" t="s">
        <v>570</v>
      </c>
      <c r="D229" s="50" t="s">
        <v>173</v>
      </c>
      <c r="E229" s="80" t="s">
        <v>26</v>
      </c>
      <c r="F229" s="80">
        <v>5200</v>
      </c>
      <c r="G229" s="81">
        <v>8840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38">
        <f t="shared" si="19"/>
        <v>8840</v>
      </c>
      <c r="N229" s="72" t="s">
        <v>425</v>
      </c>
    </row>
    <row r="230" spans="2:14" ht="45" customHeight="1">
      <c r="B230" s="90" t="s">
        <v>773</v>
      </c>
      <c r="C230" s="48" t="s">
        <v>571</v>
      </c>
      <c r="D230" s="50" t="s">
        <v>173</v>
      </c>
      <c r="E230" s="80" t="s">
        <v>26</v>
      </c>
      <c r="F230" s="80">
        <v>4</v>
      </c>
      <c r="G230" s="81">
        <v>352</v>
      </c>
      <c r="H230" s="38">
        <v>0</v>
      </c>
      <c r="I230" s="38">
        <v>0</v>
      </c>
      <c r="J230" s="38">
        <v>0</v>
      </c>
      <c r="K230" s="38">
        <v>0</v>
      </c>
      <c r="L230" s="38">
        <v>0</v>
      </c>
      <c r="M230" s="38">
        <f t="shared" si="19"/>
        <v>352</v>
      </c>
      <c r="N230" s="72" t="s">
        <v>425</v>
      </c>
    </row>
    <row r="231" spans="2:14" ht="36.75" customHeight="1">
      <c r="B231" s="90" t="s">
        <v>774</v>
      </c>
      <c r="C231" s="48" t="s">
        <v>572</v>
      </c>
      <c r="D231" s="50" t="s">
        <v>173</v>
      </c>
      <c r="E231" s="80" t="s">
        <v>26</v>
      </c>
      <c r="F231" s="80">
        <v>4</v>
      </c>
      <c r="G231" s="81">
        <v>324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38">
        <f t="shared" si="19"/>
        <v>324</v>
      </c>
      <c r="N231" s="72" t="s">
        <v>425</v>
      </c>
    </row>
    <row r="232" spans="2:14" ht="48" customHeight="1">
      <c r="B232" s="90" t="s">
        <v>775</v>
      </c>
      <c r="C232" s="48" t="s">
        <v>573</v>
      </c>
      <c r="D232" s="50" t="s">
        <v>173</v>
      </c>
      <c r="E232" s="80" t="s">
        <v>26</v>
      </c>
      <c r="F232" s="80">
        <v>200</v>
      </c>
      <c r="G232" s="81">
        <v>340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38">
        <f t="shared" si="19"/>
        <v>340</v>
      </c>
      <c r="N232" s="72" t="s">
        <v>425</v>
      </c>
    </row>
    <row r="233" spans="2:14" ht="24.75" customHeight="1">
      <c r="B233" s="72"/>
      <c r="C233" s="35" t="s">
        <v>189</v>
      </c>
      <c r="D233" s="49"/>
      <c r="E233" s="7"/>
      <c r="F233" s="32"/>
      <c r="G233" s="38"/>
      <c r="H233" s="38"/>
      <c r="I233" s="38"/>
      <c r="J233" s="38"/>
      <c r="K233" s="38"/>
      <c r="L233" s="38"/>
      <c r="M233" s="38"/>
      <c r="N233" s="72"/>
    </row>
    <row r="234" spans="2:14" ht="40.5" customHeight="1">
      <c r="B234" s="90" t="s">
        <v>776</v>
      </c>
      <c r="C234" s="48" t="s">
        <v>574</v>
      </c>
      <c r="D234" s="50" t="s">
        <v>173</v>
      </c>
      <c r="E234" s="7" t="s">
        <v>26</v>
      </c>
      <c r="F234" s="7">
        <v>4</v>
      </c>
      <c r="G234" s="39">
        <v>60</v>
      </c>
      <c r="H234" s="38">
        <v>0</v>
      </c>
      <c r="I234" s="38">
        <v>0</v>
      </c>
      <c r="J234" s="38">
        <v>0</v>
      </c>
      <c r="K234" s="38">
        <v>0</v>
      </c>
      <c r="L234" s="38">
        <v>0</v>
      </c>
      <c r="M234" s="38">
        <f t="shared" ref="M234" si="20">G234</f>
        <v>60</v>
      </c>
      <c r="N234" s="72" t="s">
        <v>425</v>
      </c>
    </row>
    <row r="235" spans="2:14" ht="24.75" customHeight="1">
      <c r="B235" s="72"/>
      <c r="C235" s="35" t="s">
        <v>110</v>
      </c>
      <c r="D235" s="49"/>
      <c r="E235" s="7"/>
      <c r="F235" s="32"/>
      <c r="G235" s="38"/>
      <c r="H235" s="38"/>
      <c r="I235" s="38"/>
      <c r="J235" s="38"/>
      <c r="K235" s="38"/>
      <c r="L235" s="38"/>
      <c r="M235" s="38"/>
      <c r="N235" s="72"/>
    </row>
    <row r="236" spans="2:14" ht="24.75" customHeight="1">
      <c r="B236" s="90" t="s">
        <v>777</v>
      </c>
      <c r="C236" s="71" t="s">
        <v>558</v>
      </c>
      <c r="D236" s="50" t="s">
        <v>173</v>
      </c>
      <c r="E236" s="7" t="s">
        <v>27</v>
      </c>
      <c r="F236" s="7">
        <v>1</v>
      </c>
      <c r="G236" s="39">
        <v>1500</v>
      </c>
      <c r="H236" s="38">
        <v>0</v>
      </c>
      <c r="I236" s="38">
        <v>0</v>
      </c>
      <c r="J236" s="38">
        <v>0</v>
      </c>
      <c r="K236" s="38">
        <v>0</v>
      </c>
      <c r="L236" s="38">
        <v>0</v>
      </c>
      <c r="M236" s="38">
        <f t="shared" ref="M236" si="21">G236</f>
        <v>1500</v>
      </c>
      <c r="N236" s="72" t="s">
        <v>425</v>
      </c>
    </row>
    <row r="237" spans="2:14" ht="24.75" customHeight="1">
      <c r="B237" s="90" t="s">
        <v>778</v>
      </c>
      <c r="C237" s="71" t="s">
        <v>575</v>
      </c>
      <c r="D237" s="49" t="s">
        <v>176</v>
      </c>
      <c r="E237" s="7" t="s">
        <v>27</v>
      </c>
      <c r="F237" s="32">
        <v>1</v>
      </c>
      <c r="G237" s="38">
        <f t="shared" si="7"/>
        <v>1000</v>
      </c>
      <c r="H237" s="38">
        <v>0</v>
      </c>
      <c r="I237" s="38">
        <v>0</v>
      </c>
      <c r="J237" s="38">
        <v>0</v>
      </c>
      <c r="K237" s="38">
        <v>0</v>
      </c>
      <c r="L237" s="38">
        <v>0</v>
      </c>
      <c r="M237" s="38">
        <v>1000</v>
      </c>
      <c r="N237" s="72" t="s">
        <v>425</v>
      </c>
    </row>
    <row r="238" spans="2:14" ht="39" customHeight="1">
      <c r="B238" s="90" t="s">
        <v>779</v>
      </c>
      <c r="C238" s="71" t="s">
        <v>576</v>
      </c>
      <c r="D238" s="49" t="s">
        <v>176</v>
      </c>
      <c r="E238" s="7" t="s">
        <v>26</v>
      </c>
      <c r="F238" s="32">
        <v>750</v>
      </c>
      <c r="G238" s="38">
        <f t="shared" si="7"/>
        <v>1275</v>
      </c>
      <c r="H238" s="38">
        <v>0</v>
      </c>
      <c r="I238" s="38">
        <v>0</v>
      </c>
      <c r="J238" s="38">
        <v>0</v>
      </c>
      <c r="K238" s="38">
        <v>0</v>
      </c>
      <c r="L238" s="38">
        <v>0</v>
      </c>
      <c r="M238" s="38">
        <v>1275</v>
      </c>
      <c r="N238" s="72" t="s">
        <v>425</v>
      </c>
    </row>
    <row r="239" spans="2:14" ht="24.75" customHeight="1">
      <c r="B239" s="90" t="s">
        <v>780</v>
      </c>
      <c r="C239" s="71" t="s">
        <v>577</v>
      </c>
      <c r="D239" s="49" t="s">
        <v>176</v>
      </c>
      <c r="E239" s="7" t="s">
        <v>26</v>
      </c>
      <c r="F239" s="32">
        <v>250</v>
      </c>
      <c r="G239" s="38">
        <f t="shared" si="7"/>
        <v>425</v>
      </c>
      <c r="H239" s="38">
        <v>0</v>
      </c>
      <c r="I239" s="38">
        <v>0</v>
      </c>
      <c r="J239" s="38">
        <v>0</v>
      </c>
      <c r="K239" s="38">
        <v>0</v>
      </c>
      <c r="L239" s="38">
        <v>0</v>
      </c>
      <c r="M239" s="38">
        <v>425</v>
      </c>
      <c r="N239" s="72" t="s">
        <v>425</v>
      </c>
    </row>
    <row r="240" spans="2:14" ht="24.75" customHeight="1">
      <c r="B240" s="90" t="s">
        <v>781</v>
      </c>
      <c r="C240" s="71" t="s">
        <v>578</v>
      </c>
      <c r="D240" s="49" t="s">
        <v>176</v>
      </c>
      <c r="E240" s="7" t="s">
        <v>27</v>
      </c>
      <c r="F240" s="32">
        <v>1</v>
      </c>
      <c r="G240" s="38">
        <f t="shared" si="7"/>
        <v>54</v>
      </c>
      <c r="H240" s="38">
        <v>0</v>
      </c>
      <c r="I240" s="38">
        <v>0</v>
      </c>
      <c r="J240" s="38">
        <v>0</v>
      </c>
      <c r="K240" s="38">
        <v>0</v>
      </c>
      <c r="L240" s="38">
        <v>0</v>
      </c>
      <c r="M240" s="38">
        <v>54</v>
      </c>
      <c r="N240" s="72" t="s">
        <v>425</v>
      </c>
    </row>
    <row r="241" spans="2:14" ht="24.75" customHeight="1">
      <c r="B241" s="90" t="s">
        <v>782</v>
      </c>
      <c r="C241" s="71" t="s">
        <v>579</v>
      </c>
      <c r="D241" s="49" t="s">
        <v>176</v>
      </c>
      <c r="E241" s="7" t="s">
        <v>27</v>
      </c>
      <c r="F241" s="32">
        <v>1</v>
      </c>
      <c r="G241" s="38">
        <f t="shared" si="7"/>
        <v>82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38">
        <v>82</v>
      </c>
      <c r="N241" s="72" t="s">
        <v>425</v>
      </c>
    </row>
    <row r="242" spans="2:14" ht="24.75" customHeight="1">
      <c r="B242" s="72"/>
      <c r="C242" s="35" t="s">
        <v>111</v>
      </c>
      <c r="D242" s="49"/>
      <c r="E242" s="7"/>
      <c r="F242" s="32"/>
      <c r="G242" s="38"/>
      <c r="H242" s="38"/>
      <c r="I242" s="38"/>
      <c r="J242" s="38"/>
      <c r="K242" s="38"/>
      <c r="L242" s="38"/>
      <c r="M242" s="38"/>
      <c r="N242" s="72"/>
    </row>
    <row r="243" spans="2:14" ht="24.75" customHeight="1">
      <c r="B243" s="90" t="s">
        <v>783</v>
      </c>
      <c r="C243" s="71" t="s">
        <v>580</v>
      </c>
      <c r="D243" s="49" t="s">
        <v>176</v>
      </c>
      <c r="E243" s="7" t="s">
        <v>27</v>
      </c>
      <c r="F243" s="32">
        <v>1</v>
      </c>
      <c r="G243" s="38">
        <f t="shared" si="7"/>
        <v>1000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38">
        <v>1000</v>
      </c>
      <c r="N243" s="72" t="s">
        <v>425</v>
      </c>
    </row>
    <row r="244" spans="2:14" ht="37.5" customHeight="1">
      <c r="B244" s="90" t="s">
        <v>784</v>
      </c>
      <c r="C244" s="71" t="s">
        <v>581</v>
      </c>
      <c r="D244" s="49" t="s">
        <v>176</v>
      </c>
      <c r="E244" s="7" t="s">
        <v>26</v>
      </c>
      <c r="F244" s="32">
        <v>130</v>
      </c>
      <c r="G244" s="38">
        <f t="shared" si="7"/>
        <v>221</v>
      </c>
      <c r="H244" s="38">
        <v>0</v>
      </c>
      <c r="I244" s="38">
        <v>0</v>
      </c>
      <c r="J244" s="38">
        <v>0</v>
      </c>
      <c r="K244" s="38">
        <v>0</v>
      </c>
      <c r="L244" s="38">
        <v>0</v>
      </c>
      <c r="M244" s="38">
        <v>221</v>
      </c>
      <c r="N244" s="72" t="s">
        <v>425</v>
      </c>
    </row>
    <row r="245" spans="2:14" ht="24.75" customHeight="1">
      <c r="B245" s="90" t="s">
        <v>785</v>
      </c>
      <c r="C245" s="71" t="s">
        <v>582</v>
      </c>
      <c r="D245" s="49" t="s">
        <v>176</v>
      </c>
      <c r="E245" s="7" t="s">
        <v>27</v>
      </c>
      <c r="F245" s="32">
        <v>1</v>
      </c>
      <c r="G245" s="38">
        <f t="shared" si="7"/>
        <v>50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8">
        <v>50</v>
      </c>
      <c r="N245" s="72" t="s">
        <v>425</v>
      </c>
    </row>
    <row r="246" spans="2:14" ht="24.75" customHeight="1">
      <c r="B246" s="90" t="s">
        <v>786</v>
      </c>
      <c r="C246" s="71" t="s">
        <v>583</v>
      </c>
      <c r="D246" s="49" t="s">
        <v>176</v>
      </c>
      <c r="E246" s="7" t="s">
        <v>27</v>
      </c>
      <c r="F246" s="32">
        <v>1</v>
      </c>
      <c r="G246" s="38">
        <f t="shared" si="7"/>
        <v>55</v>
      </c>
      <c r="H246" s="38">
        <v>0</v>
      </c>
      <c r="I246" s="38">
        <v>0</v>
      </c>
      <c r="J246" s="38">
        <v>0</v>
      </c>
      <c r="K246" s="38">
        <v>0</v>
      </c>
      <c r="L246" s="38">
        <v>0</v>
      </c>
      <c r="M246" s="38">
        <v>55</v>
      </c>
      <c r="N246" s="72" t="s">
        <v>425</v>
      </c>
    </row>
    <row r="247" spans="2:14" ht="24.75" customHeight="1">
      <c r="B247" s="90" t="s">
        <v>787</v>
      </c>
      <c r="C247" s="71" t="s">
        <v>584</v>
      </c>
      <c r="D247" s="49" t="s">
        <v>176</v>
      </c>
      <c r="E247" s="7" t="s">
        <v>27</v>
      </c>
      <c r="F247" s="32">
        <v>1</v>
      </c>
      <c r="G247" s="38">
        <f t="shared" si="7"/>
        <v>52</v>
      </c>
      <c r="H247" s="38">
        <v>0</v>
      </c>
      <c r="I247" s="38">
        <v>0</v>
      </c>
      <c r="J247" s="38">
        <v>0</v>
      </c>
      <c r="K247" s="38">
        <v>0</v>
      </c>
      <c r="L247" s="38">
        <v>0</v>
      </c>
      <c r="M247" s="38">
        <v>52</v>
      </c>
      <c r="N247" s="72" t="s">
        <v>425</v>
      </c>
    </row>
    <row r="248" spans="2:14" ht="24.75" customHeight="1">
      <c r="B248" s="90" t="s">
        <v>788</v>
      </c>
      <c r="C248" s="71" t="s">
        <v>585</v>
      </c>
      <c r="D248" s="49" t="s">
        <v>176</v>
      </c>
      <c r="E248" s="7" t="s">
        <v>27</v>
      </c>
      <c r="F248" s="32">
        <v>1</v>
      </c>
      <c r="G248" s="38">
        <f t="shared" si="7"/>
        <v>22</v>
      </c>
      <c r="H248" s="38">
        <v>0</v>
      </c>
      <c r="I248" s="38">
        <v>0</v>
      </c>
      <c r="J248" s="38">
        <v>0</v>
      </c>
      <c r="K248" s="38">
        <v>0</v>
      </c>
      <c r="L248" s="38">
        <v>0</v>
      </c>
      <c r="M248" s="38">
        <v>22</v>
      </c>
      <c r="N248" s="72" t="s">
        <v>425</v>
      </c>
    </row>
    <row r="249" spans="2:14" ht="24.75" customHeight="1">
      <c r="B249" s="90" t="s">
        <v>789</v>
      </c>
      <c r="C249" s="71" t="s">
        <v>586</v>
      </c>
      <c r="D249" s="49" t="s">
        <v>176</v>
      </c>
      <c r="E249" s="7" t="s">
        <v>27</v>
      </c>
      <c r="F249" s="32">
        <v>1</v>
      </c>
      <c r="G249" s="38">
        <f t="shared" si="7"/>
        <v>200</v>
      </c>
      <c r="H249" s="38">
        <v>0</v>
      </c>
      <c r="I249" s="38">
        <v>0</v>
      </c>
      <c r="J249" s="38">
        <v>0</v>
      </c>
      <c r="K249" s="38">
        <v>0</v>
      </c>
      <c r="L249" s="38">
        <v>0</v>
      </c>
      <c r="M249" s="38">
        <v>200</v>
      </c>
      <c r="N249" s="72" t="s">
        <v>425</v>
      </c>
    </row>
    <row r="250" spans="2:14" ht="24.75" customHeight="1">
      <c r="B250" s="90" t="s">
        <v>790</v>
      </c>
      <c r="C250" s="71" t="s">
        <v>587</v>
      </c>
      <c r="D250" s="49" t="s">
        <v>176</v>
      </c>
      <c r="E250" s="7" t="s">
        <v>27</v>
      </c>
      <c r="F250" s="32">
        <v>1</v>
      </c>
      <c r="G250" s="38">
        <f t="shared" si="7"/>
        <v>68</v>
      </c>
      <c r="H250" s="38">
        <v>0</v>
      </c>
      <c r="I250" s="38">
        <v>0</v>
      </c>
      <c r="J250" s="38">
        <v>0</v>
      </c>
      <c r="K250" s="38">
        <v>0</v>
      </c>
      <c r="L250" s="38">
        <v>0</v>
      </c>
      <c r="M250" s="38">
        <v>68</v>
      </c>
      <c r="N250" s="72" t="s">
        <v>425</v>
      </c>
    </row>
    <row r="251" spans="2:14" ht="24.75" customHeight="1">
      <c r="B251" s="90" t="s">
        <v>791</v>
      </c>
      <c r="C251" s="71" t="s">
        <v>588</v>
      </c>
      <c r="D251" s="49" t="s">
        <v>176</v>
      </c>
      <c r="E251" s="7" t="s">
        <v>27</v>
      </c>
      <c r="F251" s="32">
        <v>1</v>
      </c>
      <c r="G251" s="38">
        <f t="shared" si="7"/>
        <v>20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38">
        <v>20</v>
      </c>
      <c r="N251" s="72" t="s">
        <v>425</v>
      </c>
    </row>
    <row r="252" spans="2:14" ht="24.75" customHeight="1">
      <c r="B252" s="72"/>
      <c r="C252" s="35" t="s">
        <v>112</v>
      </c>
      <c r="D252" s="49"/>
      <c r="E252" s="7"/>
      <c r="F252" s="32"/>
      <c r="G252" s="38"/>
      <c r="H252" s="38"/>
      <c r="I252" s="38"/>
      <c r="J252" s="38"/>
      <c r="K252" s="38"/>
      <c r="L252" s="38"/>
      <c r="M252" s="38"/>
      <c r="N252" s="72"/>
    </row>
    <row r="253" spans="2:14" ht="24.75" customHeight="1">
      <c r="B253" s="90" t="s">
        <v>792</v>
      </c>
      <c r="C253" s="71" t="s">
        <v>589</v>
      </c>
      <c r="D253" s="49" t="s">
        <v>176</v>
      </c>
      <c r="E253" s="7" t="s">
        <v>27</v>
      </c>
      <c r="F253" s="32">
        <v>1</v>
      </c>
      <c r="G253" s="38">
        <f t="shared" si="7"/>
        <v>1000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38">
        <v>1000</v>
      </c>
      <c r="N253" s="72" t="s">
        <v>425</v>
      </c>
    </row>
    <row r="254" spans="2:14" ht="24.75" customHeight="1">
      <c r="B254" s="72"/>
      <c r="C254" s="35" t="s">
        <v>113</v>
      </c>
      <c r="D254" s="49"/>
      <c r="E254" s="7"/>
      <c r="F254" s="32"/>
      <c r="G254" s="38"/>
      <c r="H254" s="38"/>
      <c r="I254" s="38"/>
      <c r="J254" s="38"/>
      <c r="K254" s="38"/>
      <c r="L254" s="38"/>
      <c r="M254" s="38"/>
      <c r="N254" s="72"/>
    </row>
    <row r="255" spans="2:14" ht="33" customHeight="1">
      <c r="B255" s="90" t="s">
        <v>793</v>
      </c>
      <c r="C255" s="48" t="s">
        <v>590</v>
      </c>
      <c r="D255" s="50" t="s">
        <v>173</v>
      </c>
      <c r="E255" s="7" t="s">
        <v>26</v>
      </c>
      <c r="F255" s="7">
        <v>107</v>
      </c>
      <c r="G255" s="39">
        <v>600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38">
        <f t="shared" ref="M255" si="22">G255</f>
        <v>600</v>
      </c>
      <c r="N255" s="72" t="s">
        <v>425</v>
      </c>
    </row>
    <row r="256" spans="2:14" ht="35.25" customHeight="1">
      <c r="B256" s="90" t="s">
        <v>832</v>
      </c>
      <c r="C256" s="48" t="s">
        <v>591</v>
      </c>
      <c r="D256" s="50" t="s">
        <v>173</v>
      </c>
      <c r="E256" s="7" t="s">
        <v>26</v>
      </c>
      <c r="F256" s="7">
        <v>106</v>
      </c>
      <c r="G256" s="39">
        <v>1300</v>
      </c>
      <c r="H256" s="38">
        <v>0</v>
      </c>
      <c r="I256" s="38">
        <v>0</v>
      </c>
      <c r="J256" s="38">
        <v>0</v>
      </c>
      <c r="K256" s="38">
        <v>0</v>
      </c>
      <c r="L256" s="38">
        <v>0</v>
      </c>
      <c r="M256" s="38">
        <f t="shared" ref="M256" si="23">G256</f>
        <v>1300</v>
      </c>
      <c r="N256" s="72" t="s">
        <v>425</v>
      </c>
    </row>
    <row r="257" spans="2:14" ht="24.75" customHeight="1">
      <c r="B257" s="90" t="s">
        <v>833</v>
      </c>
      <c r="C257" s="71" t="s">
        <v>452</v>
      </c>
      <c r="D257" s="49" t="s">
        <v>176</v>
      </c>
      <c r="E257" s="7" t="s">
        <v>26</v>
      </c>
      <c r="F257" s="32">
        <v>225</v>
      </c>
      <c r="G257" s="38">
        <v>250</v>
      </c>
      <c r="H257" s="38">
        <v>250</v>
      </c>
      <c r="I257" s="38">
        <v>0</v>
      </c>
      <c r="J257" s="38">
        <v>0</v>
      </c>
      <c r="K257" s="38">
        <v>0</v>
      </c>
      <c r="L257" s="38">
        <v>0</v>
      </c>
      <c r="M257" s="38">
        <v>0</v>
      </c>
      <c r="N257" s="72" t="s">
        <v>419</v>
      </c>
    </row>
    <row r="258" spans="2:14" s="20" customFormat="1" ht="44.25" customHeight="1">
      <c r="B258" s="65" t="s">
        <v>429</v>
      </c>
      <c r="C258" s="66" t="s">
        <v>462</v>
      </c>
      <c r="D258" s="51"/>
      <c r="E258" s="19"/>
      <c r="F258" s="19"/>
      <c r="G258" s="53"/>
      <c r="H258" s="54"/>
      <c r="I258" s="54"/>
      <c r="J258" s="54"/>
      <c r="K258" s="54"/>
      <c r="L258" s="54"/>
      <c r="M258" s="54"/>
      <c r="N258" s="18"/>
    </row>
    <row r="259" spans="2:14" ht="37.5" customHeight="1">
      <c r="B259" s="72" t="s">
        <v>463</v>
      </c>
      <c r="C259" s="35" t="s">
        <v>120</v>
      </c>
      <c r="D259" s="49" t="s">
        <v>176</v>
      </c>
      <c r="E259" s="7" t="s">
        <v>27</v>
      </c>
      <c r="F259" s="32">
        <v>75</v>
      </c>
      <c r="G259" s="38">
        <f t="shared" ref="G259" si="24">H259+I259+J259+K259+L259+M259</f>
        <v>37500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38">
        <v>37500</v>
      </c>
      <c r="N259" s="72" t="s">
        <v>425</v>
      </c>
    </row>
    <row r="260" spans="2:14" ht="37.5" customHeight="1">
      <c r="B260" s="72" t="s">
        <v>464</v>
      </c>
      <c r="C260" s="35" t="s">
        <v>379</v>
      </c>
      <c r="D260" s="49"/>
      <c r="E260" s="7"/>
      <c r="F260" s="32"/>
      <c r="G260" s="38"/>
      <c r="H260" s="38"/>
      <c r="I260" s="38"/>
      <c r="J260" s="38"/>
      <c r="K260" s="38"/>
      <c r="L260" s="38"/>
      <c r="M260" s="38"/>
      <c r="N260" s="72"/>
    </row>
    <row r="261" spans="2:14" ht="24.75" customHeight="1">
      <c r="B261" s="72" t="s">
        <v>794</v>
      </c>
      <c r="C261" s="71" t="s">
        <v>361</v>
      </c>
      <c r="D261" s="50" t="s">
        <v>173</v>
      </c>
      <c r="E261" s="7" t="s">
        <v>27</v>
      </c>
      <c r="F261" s="7">
        <v>6</v>
      </c>
      <c r="G261" s="38">
        <v>2100</v>
      </c>
      <c r="H261" s="38">
        <v>0</v>
      </c>
      <c r="I261" s="38">
        <v>0</v>
      </c>
      <c r="J261" s="38">
        <v>0</v>
      </c>
      <c r="K261" s="38">
        <v>0</v>
      </c>
      <c r="L261" s="38">
        <v>0</v>
      </c>
      <c r="M261" s="38">
        <v>2100</v>
      </c>
      <c r="N261" s="72" t="s">
        <v>425</v>
      </c>
    </row>
    <row r="262" spans="2:14" ht="24.75" customHeight="1">
      <c r="B262" s="72" t="s">
        <v>795</v>
      </c>
      <c r="C262" s="71" t="s">
        <v>362</v>
      </c>
      <c r="D262" s="50" t="s">
        <v>173</v>
      </c>
      <c r="E262" s="7" t="s">
        <v>27</v>
      </c>
      <c r="F262" s="7">
        <v>1</v>
      </c>
      <c r="G262" s="38">
        <v>350</v>
      </c>
      <c r="H262" s="38">
        <v>0</v>
      </c>
      <c r="I262" s="38">
        <v>0</v>
      </c>
      <c r="J262" s="38">
        <v>0</v>
      </c>
      <c r="K262" s="38">
        <v>0</v>
      </c>
      <c r="L262" s="38">
        <v>0</v>
      </c>
      <c r="M262" s="38">
        <v>350</v>
      </c>
      <c r="N262" s="72" t="s">
        <v>425</v>
      </c>
    </row>
    <row r="263" spans="2:14" ht="37.5" customHeight="1">
      <c r="B263" s="72" t="s">
        <v>796</v>
      </c>
      <c r="C263" s="48" t="s">
        <v>377</v>
      </c>
      <c r="D263" s="50" t="s">
        <v>173</v>
      </c>
      <c r="E263" s="80" t="s">
        <v>188</v>
      </c>
      <c r="F263" s="80">
        <v>1</v>
      </c>
      <c r="G263" s="81">
        <v>500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38">
        <v>500</v>
      </c>
      <c r="N263" s="72" t="s">
        <v>425</v>
      </c>
    </row>
    <row r="264" spans="2:14" ht="45.75" customHeight="1">
      <c r="B264" s="72" t="s">
        <v>797</v>
      </c>
      <c r="C264" s="48" t="s">
        <v>378</v>
      </c>
      <c r="D264" s="50" t="s">
        <v>173</v>
      </c>
      <c r="E264" s="80" t="s">
        <v>188</v>
      </c>
      <c r="F264" s="80">
        <v>1</v>
      </c>
      <c r="G264" s="81">
        <v>500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  <c r="M264" s="38">
        <v>500</v>
      </c>
      <c r="N264" s="72" t="s">
        <v>425</v>
      </c>
    </row>
    <row r="265" spans="2:14" ht="24.75" customHeight="1">
      <c r="B265" s="72" t="s">
        <v>798</v>
      </c>
      <c r="C265" s="71" t="s">
        <v>363</v>
      </c>
      <c r="D265" s="50" t="s">
        <v>173</v>
      </c>
      <c r="E265" s="7" t="s">
        <v>27</v>
      </c>
      <c r="F265" s="7">
        <v>1</v>
      </c>
      <c r="G265" s="39">
        <v>400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8">
        <v>400</v>
      </c>
      <c r="N265" s="72" t="s">
        <v>425</v>
      </c>
    </row>
    <row r="266" spans="2:14" ht="24.75" customHeight="1">
      <c r="B266" s="72" t="s">
        <v>799</v>
      </c>
      <c r="C266" s="71" t="s">
        <v>365</v>
      </c>
      <c r="D266" s="50" t="s">
        <v>173</v>
      </c>
      <c r="E266" s="7" t="s">
        <v>27</v>
      </c>
      <c r="F266" s="7">
        <v>1</v>
      </c>
      <c r="G266" s="39">
        <v>800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38">
        <v>800</v>
      </c>
      <c r="N266" s="72" t="s">
        <v>425</v>
      </c>
    </row>
    <row r="267" spans="2:14" ht="40.5" customHeight="1">
      <c r="B267" s="72" t="s">
        <v>800</v>
      </c>
      <c r="C267" s="71" t="s">
        <v>366</v>
      </c>
      <c r="D267" s="50" t="s">
        <v>466</v>
      </c>
      <c r="E267" s="7" t="s">
        <v>27</v>
      </c>
      <c r="F267" s="7">
        <v>4</v>
      </c>
      <c r="G267" s="39">
        <v>1600</v>
      </c>
      <c r="H267" s="38">
        <v>0</v>
      </c>
      <c r="I267" s="38">
        <v>500</v>
      </c>
      <c r="J267" s="38">
        <v>0</v>
      </c>
      <c r="K267" s="38">
        <v>0</v>
      </c>
      <c r="L267" s="38">
        <v>0</v>
      </c>
      <c r="M267" s="38">
        <v>1100</v>
      </c>
      <c r="N267" s="72" t="s">
        <v>425</v>
      </c>
    </row>
    <row r="268" spans="2:14" ht="24.75" customHeight="1">
      <c r="B268" s="72" t="s">
        <v>801</v>
      </c>
      <c r="C268" s="71" t="s">
        <v>367</v>
      </c>
      <c r="D268" s="50" t="s">
        <v>173</v>
      </c>
      <c r="E268" s="7" t="s">
        <v>27</v>
      </c>
      <c r="F268" s="7">
        <v>3</v>
      </c>
      <c r="G268" s="39">
        <v>1200</v>
      </c>
      <c r="H268" s="38">
        <v>0</v>
      </c>
      <c r="I268" s="38">
        <v>0</v>
      </c>
      <c r="J268" s="38">
        <v>0</v>
      </c>
      <c r="K268" s="38">
        <v>0</v>
      </c>
      <c r="L268" s="38">
        <v>0</v>
      </c>
      <c r="M268" s="38">
        <v>1200</v>
      </c>
      <c r="N268" s="72" t="s">
        <v>425</v>
      </c>
    </row>
    <row r="269" spans="2:14" ht="39" customHeight="1">
      <c r="B269" s="72" t="s">
        <v>802</v>
      </c>
      <c r="C269" s="71" t="s">
        <v>401</v>
      </c>
      <c r="D269" s="50" t="s">
        <v>466</v>
      </c>
      <c r="E269" s="7" t="s">
        <v>27</v>
      </c>
      <c r="F269" s="7">
        <v>3</v>
      </c>
      <c r="G269" s="39">
        <v>1500</v>
      </c>
      <c r="H269" s="38">
        <v>0</v>
      </c>
      <c r="I269" s="38">
        <v>1000</v>
      </c>
      <c r="J269" s="38">
        <v>0</v>
      </c>
      <c r="K269" s="38">
        <v>0</v>
      </c>
      <c r="L269" s="38">
        <v>0</v>
      </c>
      <c r="M269" s="38">
        <v>500</v>
      </c>
      <c r="N269" s="72" t="s">
        <v>425</v>
      </c>
    </row>
    <row r="270" spans="2:14" ht="24.75" customHeight="1">
      <c r="B270" s="72" t="s">
        <v>803</v>
      </c>
      <c r="C270" s="71" t="s">
        <v>368</v>
      </c>
      <c r="D270" s="50" t="s">
        <v>173</v>
      </c>
      <c r="E270" s="72" t="s">
        <v>27</v>
      </c>
      <c r="F270" s="7">
        <v>1</v>
      </c>
      <c r="G270" s="39">
        <v>400</v>
      </c>
      <c r="H270" s="38">
        <v>0</v>
      </c>
      <c r="I270" s="38">
        <v>0</v>
      </c>
      <c r="J270" s="38">
        <v>0</v>
      </c>
      <c r="K270" s="38">
        <v>0</v>
      </c>
      <c r="L270" s="38">
        <v>0</v>
      </c>
      <c r="M270" s="38">
        <v>400</v>
      </c>
      <c r="N270" s="72" t="s">
        <v>425</v>
      </c>
    </row>
    <row r="271" spans="2:14" ht="24.75" customHeight="1">
      <c r="B271" s="72" t="s">
        <v>804</v>
      </c>
      <c r="C271" s="71" t="s">
        <v>369</v>
      </c>
      <c r="D271" s="50" t="s">
        <v>173</v>
      </c>
      <c r="E271" s="7" t="s">
        <v>27</v>
      </c>
      <c r="F271" s="7">
        <v>2</v>
      </c>
      <c r="G271" s="39">
        <v>800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38">
        <v>800</v>
      </c>
      <c r="N271" s="72" t="s">
        <v>425</v>
      </c>
    </row>
    <row r="272" spans="2:14" ht="24.75" customHeight="1">
      <c r="B272" s="72" t="s">
        <v>805</v>
      </c>
      <c r="C272" s="71" t="s">
        <v>370</v>
      </c>
      <c r="D272" s="50" t="s">
        <v>173</v>
      </c>
      <c r="E272" s="7" t="s">
        <v>27</v>
      </c>
      <c r="F272" s="7">
        <v>1</v>
      </c>
      <c r="G272" s="39">
        <v>400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  <c r="M272" s="38">
        <v>400</v>
      </c>
      <c r="N272" s="72" t="s">
        <v>425</v>
      </c>
    </row>
    <row r="273" spans="1:14" ht="24.75" customHeight="1">
      <c r="B273" s="72" t="s">
        <v>806</v>
      </c>
      <c r="C273" s="71" t="s">
        <v>371</v>
      </c>
      <c r="D273" s="50" t="s">
        <v>173</v>
      </c>
      <c r="E273" s="7" t="s">
        <v>27</v>
      </c>
      <c r="F273" s="7">
        <v>5</v>
      </c>
      <c r="G273" s="39">
        <v>1750</v>
      </c>
      <c r="H273" s="38">
        <v>0</v>
      </c>
      <c r="I273" s="38">
        <v>0</v>
      </c>
      <c r="J273" s="38">
        <v>0</v>
      </c>
      <c r="K273" s="38">
        <v>0</v>
      </c>
      <c r="L273" s="38">
        <v>0</v>
      </c>
      <c r="M273" s="38">
        <v>1750</v>
      </c>
      <c r="N273" s="72" t="s">
        <v>425</v>
      </c>
    </row>
    <row r="274" spans="1:14" ht="24.75" customHeight="1">
      <c r="B274" s="72" t="s">
        <v>807</v>
      </c>
      <c r="C274" s="71" t="s">
        <v>372</v>
      </c>
      <c r="D274" s="50" t="s">
        <v>173</v>
      </c>
      <c r="E274" s="7" t="s">
        <v>27</v>
      </c>
      <c r="F274" s="7">
        <v>2</v>
      </c>
      <c r="G274" s="39">
        <v>16238</v>
      </c>
      <c r="H274" s="38">
        <v>0</v>
      </c>
      <c r="I274" s="38">
        <v>0</v>
      </c>
      <c r="J274" s="38">
        <v>0</v>
      </c>
      <c r="K274" s="38">
        <v>0</v>
      </c>
      <c r="L274" s="38">
        <v>0</v>
      </c>
      <c r="M274" s="38">
        <v>16238</v>
      </c>
      <c r="N274" s="72" t="s">
        <v>425</v>
      </c>
    </row>
    <row r="275" spans="1:14" ht="38.25" customHeight="1">
      <c r="B275" s="72" t="s">
        <v>808</v>
      </c>
      <c r="C275" s="71" t="s">
        <v>373</v>
      </c>
      <c r="D275" s="50" t="s">
        <v>466</v>
      </c>
      <c r="E275" s="7" t="s">
        <v>27</v>
      </c>
      <c r="F275" s="7">
        <v>10</v>
      </c>
      <c r="G275" s="39">
        <v>3500</v>
      </c>
      <c r="H275" s="38">
        <v>0</v>
      </c>
      <c r="I275" s="38">
        <v>500</v>
      </c>
      <c r="J275" s="38">
        <v>0</v>
      </c>
      <c r="K275" s="38">
        <v>0</v>
      </c>
      <c r="L275" s="38">
        <v>0</v>
      </c>
      <c r="M275" s="38">
        <v>3000</v>
      </c>
      <c r="N275" s="72" t="s">
        <v>425</v>
      </c>
    </row>
    <row r="276" spans="1:14" ht="24.75" customHeight="1">
      <c r="B276" s="72" t="s">
        <v>809</v>
      </c>
      <c r="C276" s="71" t="s">
        <v>374</v>
      </c>
      <c r="D276" s="50" t="s">
        <v>173</v>
      </c>
      <c r="E276" s="80" t="s">
        <v>27</v>
      </c>
      <c r="F276" s="80">
        <v>3</v>
      </c>
      <c r="G276" s="81">
        <v>2100</v>
      </c>
      <c r="H276" s="38">
        <v>0</v>
      </c>
      <c r="I276" s="38">
        <v>0</v>
      </c>
      <c r="J276" s="38">
        <v>0</v>
      </c>
      <c r="K276" s="38">
        <v>0</v>
      </c>
      <c r="L276" s="38">
        <v>0</v>
      </c>
      <c r="M276" s="38">
        <v>2100</v>
      </c>
      <c r="N276" s="72" t="s">
        <v>425</v>
      </c>
    </row>
    <row r="277" spans="1:14" ht="24.75" customHeight="1">
      <c r="B277" s="72" t="s">
        <v>810</v>
      </c>
      <c r="C277" s="71" t="s">
        <v>375</v>
      </c>
      <c r="D277" s="50" t="s">
        <v>173</v>
      </c>
      <c r="E277" s="7" t="s">
        <v>27</v>
      </c>
      <c r="F277" s="7">
        <v>1</v>
      </c>
      <c r="G277" s="39">
        <v>700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38">
        <v>700</v>
      </c>
      <c r="N277" s="72" t="s">
        <v>425</v>
      </c>
    </row>
    <row r="278" spans="1:14" ht="24.75" customHeight="1">
      <c r="B278" s="72" t="s">
        <v>811</v>
      </c>
      <c r="C278" s="71" t="s">
        <v>376</v>
      </c>
      <c r="D278" s="50" t="s">
        <v>173</v>
      </c>
      <c r="E278" s="7" t="s">
        <v>27</v>
      </c>
      <c r="F278" s="7">
        <v>1</v>
      </c>
      <c r="G278" s="39">
        <v>800</v>
      </c>
      <c r="H278" s="38">
        <v>0</v>
      </c>
      <c r="I278" s="38">
        <v>0</v>
      </c>
      <c r="J278" s="38">
        <v>0</v>
      </c>
      <c r="K278" s="38">
        <v>0</v>
      </c>
      <c r="L278" s="38">
        <v>0</v>
      </c>
      <c r="M278" s="38">
        <v>800</v>
      </c>
      <c r="N278" s="72" t="s">
        <v>425</v>
      </c>
    </row>
    <row r="279" spans="1:14" ht="24.75" customHeight="1">
      <c r="B279" s="72"/>
      <c r="C279" s="35" t="s">
        <v>124</v>
      </c>
      <c r="D279" s="49"/>
      <c r="E279" s="7"/>
      <c r="F279" s="32"/>
      <c r="G279" s="38"/>
      <c r="H279" s="38"/>
      <c r="I279" s="38"/>
      <c r="J279" s="38"/>
      <c r="K279" s="38"/>
      <c r="L279" s="38"/>
      <c r="M279" s="38"/>
      <c r="N279" s="72"/>
    </row>
    <row r="280" spans="1:14" ht="47.25" customHeight="1">
      <c r="B280" s="72" t="s">
        <v>812</v>
      </c>
      <c r="C280" s="74" t="s">
        <v>125</v>
      </c>
      <c r="D280" s="49" t="s">
        <v>465</v>
      </c>
      <c r="E280" s="7" t="s">
        <v>27</v>
      </c>
      <c r="F280" s="32">
        <v>66</v>
      </c>
      <c r="G280" s="38">
        <f t="shared" ref="G280:G284" si="25">H280+I280+J280+K280+L280+M280</f>
        <v>19800</v>
      </c>
      <c r="H280" s="38">
        <v>0</v>
      </c>
      <c r="I280" s="38">
        <v>300</v>
      </c>
      <c r="J280" s="38">
        <v>0</v>
      </c>
      <c r="K280" s="38">
        <v>0</v>
      </c>
      <c r="L280" s="38">
        <v>0</v>
      </c>
      <c r="M280" s="38">
        <v>19500</v>
      </c>
      <c r="N280" s="72" t="s">
        <v>425</v>
      </c>
    </row>
    <row r="281" spans="1:14" ht="39" customHeight="1">
      <c r="A281" s="11" t="s">
        <v>118</v>
      </c>
      <c r="B281" s="72" t="s">
        <v>813</v>
      </c>
      <c r="C281" s="74" t="s">
        <v>126</v>
      </c>
      <c r="D281" s="49" t="s">
        <v>465</v>
      </c>
      <c r="E281" s="7" t="s">
        <v>27</v>
      </c>
      <c r="F281" s="32">
        <v>66</v>
      </c>
      <c r="G281" s="38">
        <f t="shared" si="25"/>
        <v>418</v>
      </c>
      <c r="H281" s="38">
        <v>0</v>
      </c>
      <c r="I281" s="38">
        <v>10</v>
      </c>
      <c r="J281" s="38">
        <v>0</v>
      </c>
      <c r="K281" s="38">
        <v>0</v>
      </c>
      <c r="L281" s="38">
        <v>0</v>
      </c>
      <c r="M281" s="38">
        <v>408</v>
      </c>
      <c r="N281" s="72" t="s">
        <v>425</v>
      </c>
    </row>
    <row r="282" spans="1:14" ht="45.75" customHeight="1">
      <c r="B282" s="72" t="s">
        <v>814</v>
      </c>
      <c r="C282" s="74" t="s">
        <v>121</v>
      </c>
      <c r="D282" s="49" t="s">
        <v>465</v>
      </c>
      <c r="E282" s="7" t="s">
        <v>27</v>
      </c>
      <c r="F282" s="32">
        <v>66</v>
      </c>
      <c r="G282" s="38">
        <f t="shared" si="25"/>
        <v>396</v>
      </c>
      <c r="H282" s="38">
        <v>0</v>
      </c>
      <c r="I282" s="38">
        <v>10</v>
      </c>
      <c r="J282" s="38">
        <v>0</v>
      </c>
      <c r="K282" s="38">
        <v>0</v>
      </c>
      <c r="L282" s="38">
        <v>0</v>
      </c>
      <c r="M282" s="38">
        <v>386</v>
      </c>
      <c r="N282" s="72" t="s">
        <v>425</v>
      </c>
    </row>
    <row r="283" spans="1:14" ht="42.75" customHeight="1">
      <c r="B283" s="72" t="s">
        <v>815</v>
      </c>
      <c r="C283" s="74" t="s">
        <v>122</v>
      </c>
      <c r="D283" s="49" t="s">
        <v>465</v>
      </c>
      <c r="E283" s="7" t="s">
        <v>27</v>
      </c>
      <c r="F283" s="32">
        <v>66</v>
      </c>
      <c r="G283" s="38">
        <f t="shared" si="25"/>
        <v>19800</v>
      </c>
      <c r="H283" s="38">
        <v>0</v>
      </c>
      <c r="I283" s="38">
        <v>300</v>
      </c>
      <c r="J283" s="38">
        <v>0</v>
      </c>
      <c r="K283" s="38">
        <v>0</v>
      </c>
      <c r="L283" s="38">
        <v>0</v>
      </c>
      <c r="M283" s="38">
        <v>19500</v>
      </c>
      <c r="N283" s="72" t="s">
        <v>425</v>
      </c>
    </row>
    <row r="284" spans="1:14" ht="43.5" customHeight="1">
      <c r="B284" s="72" t="s">
        <v>816</v>
      </c>
      <c r="C284" s="74" t="s">
        <v>123</v>
      </c>
      <c r="D284" s="49" t="s">
        <v>465</v>
      </c>
      <c r="E284" s="7" t="s">
        <v>27</v>
      </c>
      <c r="F284" s="32">
        <v>66</v>
      </c>
      <c r="G284" s="38">
        <f t="shared" si="25"/>
        <v>924</v>
      </c>
      <c r="H284" s="38">
        <v>0</v>
      </c>
      <c r="I284" s="38">
        <v>14</v>
      </c>
      <c r="J284" s="38">
        <v>0</v>
      </c>
      <c r="K284" s="38">
        <v>0</v>
      </c>
      <c r="L284" s="38">
        <v>0</v>
      </c>
      <c r="M284" s="38">
        <v>910</v>
      </c>
      <c r="N284" s="72" t="s">
        <v>425</v>
      </c>
    </row>
    <row r="285" spans="1:14" ht="47.25">
      <c r="B285" s="72" t="s">
        <v>817</v>
      </c>
      <c r="C285" s="74" t="s">
        <v>594</v>
      </c>
      <c r="D285" s="49" t="s">
        <v>595</v>
      </c>
      <c r="E285" s="7" t="s">
        <v>27</v>
      </c>
      <c r="F285" s="32">
        <v>28</v>
      </c>
      <c r="G285" s="38">
        <v>98000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38">
        <v>98000</v>
      </c>
      <c r="N285" s="72" t="s">
        <v>425</v>
      </c>
    </row>
    <row r="286" spans="1:14" s="20" customFormat="1" ht="24.75" customHeight="1">
      <c r="B286" s="18"/>
      <c r="C286" s="29" t="s">
        <v>415</v>
      </c>
      <c r="D286" s="19"/>
      <c r="E286" s="19" t="s">
        <v>420</v>
      </c>
      <c r="F286" s="18"/>
      <c r="G286" s="52">
        <f>SUM(G14:G285)</f>
        <v>813923.60000000009</v>
      </c>
      <c r="H286" s="52">
        <f t="shared" ref="H286:M286" si="26">SUM(H14:H285)</f>
        <v>1610</v>
      </c>
      <c r="I286" s="52">
        <f t="shared" si="26"/>
        <v>2634</v>
      </c>
      <c r="J286" s="52">
        <f t="shared" si="26"/>
        <v>0</v>
      </c>
      <c r="K286" s="52">
        <f t="shared" si="26"/>
        <v>0</v>
      </c>
      <c r="L286" s="52">
        <f t="shared" si="26"/>
        <v>0</v>
      </c>
      <c r="M286" s="52">
        <f t="shared" si="26"/>
        <v>809679.60000000009</v>
      </c>
      <c r="N286" s="18"/>
    </row>
    <row r="287" spans="1:14" ht="24.75" customHeight="1">
      <c r="B287" s="72"/>
      <c r="C287" s="4" t="s">
        <v>416</v>
      </c>
      <c r="D287" s="7"/>
      <c r="E287" s="7"/>
      <c r="F287" s="72"/>
      <c r="G287" s="38"/>
      <c r="H287" s="38"/>
      <c r="I287" s="38"/>
      <c r="J287" s="38"/>
      <c r="K287" s="38"/>
      <c r="L287" s="38"/>
      <c r="M287" s="38"/>
      <c r="N287" s="72"/>
    </row>
    <row r="288" spans="1:14" ht="24.75" customHeight="1">
      <c r="B288" s="72"/>
      <c r="C288" s="74" t="s">
        <v>417</v>
      </c>
      <c r="D288" s="74"/>
      <c r="E288" s="74" t="s">
        <v>420</v>
      </c>
      <c r="F288" s="72"/>
      <c r="G288" s="38">
        <v>0</v>
      </c>
      <c r="H288" s="38">
        <v>0</v>
      </c>
      <c r="I288" s="38">
        <v>0</v>
      </c>
      <c r="J288" s="38">
        <v>0</v>
      </c>
      <c r="K288" s="38">
        <v>0</v>
      </c>
      <c r="L288" s="38">
        <v>0</v>
      </c>
      <c r="M288" s="38">
        <v>0</v>
      </c>
      <c r="N288" s="72"/>
    </row>
    <row r="289" spans="2:14" ht="24.75" customHeight="1">
      <c r="B289" s="72"/>
      <c r="C289" s="74" t="s">
        <v>418</v>
      </c>
      <c r="D289" s="74"/>
      <c r="E289" s="74" t="s">
        <v>420</v>
      </c>
      <c r="F289" s="72"/>
      <c r="G289" s="38">
        <v>0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38">
        <v>0</v>
      </c>
      <c r="N289" s="72"/>
    </row>
    <row r="290" spans="2:14" ht="24.75" customHeight="1">
      <c r="B290" s="72"/>
      <c r="C290" s="71" t="s">
        <v>419</v>
      </c>
      <c r="D290" s="72"/>
      <c r="E290" s="74" t="s">
        <v>420</v>
      </c>
      <c r="F290" s="72"/>
      <c r="G290" s="38">
        <f t="shared" ref="G290:M290" si="27">G257+G210+G189+G125</f>
        <v>1610</v>
      </c>
      <c r="H290" s="38">
        <f t="shared" si="27"/>
        <v>1610</v>
      </c>
      <c r="I290" s="38">
        <f t="shared" si="27"/>
        <v>0</v>
      </c>
      <c r="J290" s="38">
        <f t="shared" si="27"/>
        <v>0</v>
      </c>
      <c r="K290" s="38">
        <f t="shared" si="27"/>
        <v>0</v>
      </c>
      <c r="L290" s="38">
        <f t="shared" si="27"/>
        <v>0</v>
      </c>
      <c r="M290" s="38">
        <f t="shared" si="27"/>
        <v>0</v>
      </c>
      <c r="N290" s="72"/>
    </row>
    <row r="291" spans="2:14" ht="24.75" customHeight="1">
      <c r="B291" s="72"/>
      <c r="C291" s="71" t="s">
        <v>414</v>
      </c>
      <c r="D291" s="72"/>
      <c r="E291" s="74" t="s">
        <v>420</v>
      </c>
      <c r="F291" s="72"/>
      <c r="G291" s="38">
        <v>0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38">
        <v>0</v>
      </c>
      <c r="N291" s="72"/>
    </row>
    <row r="292" spans="2:14" ht="24.75" customHeight="1">
      <c r="B292" s="72"/>
      <c r="C292" s="71" t="s">
        <v>425</v>
      </c>
      <c r="D292" s="72"/>
      <c r="E292" s="74" t="s">
        <v>420</v>
      </c>
      <c r="F292" s="72"/>
      <c r="G292" s="38">
        <f>G286-G288-G289-G290-G291</f>
        <v>812313.60000000009</v>
      </c>
      <c r="H292" s="38">
        <f t="shared" ref="H292:M292" si="28">H286-H288-H289-H290-H291</f>
        <v>0</v>
      </c>
      <c r="I292" s="38">
        <f t="shared" si="28"/>
        <v>2634</v>
      </c>
      <c r="J292" s="38">
        <f t="shared" si="28"/>
        <v>0</v>
      </c>
      <c r="K292" s="38">
        <f t="shared" si="28"/>
        <v>0</v>
      </c>
      <c r="L292" s="38">
        <f t="shared" si="28"/>
        <v>0</v>
      </c>
      <c r="M292" s="38">
        <f t="shared" si="28"/>
        <v>809679.60000000009</v>
      </c>
      <c r="N292" s="72"/>
    </row>
    <row r="293" spans="2:14" ht="24.75" customHeight="1">
      <c r="D293" s="23"/>
      <c r="E293" s="5"/>
      <c r="F293" s="5"/>
      <c r="G293" s="5"/>
      <c r="H293" s="5"/>
      <c r="I293" s="5"/>
      <c r="J293" s="5"/>
      <c r="K293" s="5"/>
      <c r="L293" s="5"/>
      <c r="M293" s="5"/>
      <c r="N293" s="15"/>
    </row>
    <row r="294" spans="2:14" ht="24.75" customHeight="1">
      <c r="D294" s="23"/>
      <c r="E294" s="5"/>
      <c r="F294" s="5"/>
      <c r="G294" s="5"/>
      <c r="H294" s="5"/>
      <c r="I294" s="5"/>
      <c r="J294" s="5"/>
      <c r="K294" s="5"/>
      <c r="L294" s="5"/>
      <c r="M294" s="5"/>
      <c r="N294" s="15"/>
    </row>
    <row r="295" spans="2:14" ht="24.75" customHeight="1">
      <c r="D295" s="23"/>
      <c r="E295" s="5"/>
      <c r="F295" s="5"/>
      <c r="G295" s="5"/>
      <c r="H295" s="5"/>
      <c r="I295" s="5"/>
      <c r="J295" s="5"/>
      <c r="K295" s="5"/>
      <c r="L295" s="5"/>
      <c r="M295" s="5"/>
      <c r="N295" s="15"/>
    </row>
    <row r="296" spans="2:14" ht="24.75" customHeight="1">
      <c r="D296" s="23"/>
      <c r="E296" s="5"/>
      <c r="F296" s="5"/>
      <c r="G296" s="5"/>
      <c r="H296" s="5"/>
      <c r="I296" s="5"/>
      <c r="J296" s="5"/>
      <c r="K296" s="5"/>
      <c r="L296" s="5"/>
      <c r="M296" s="5"/>
      <c r="N296" s="15"/>
    </row>
    <row r="297" spans="2:14" ht="24.75" customHeight="1">
      <c r="D297" s="23"/>
      <c r="E297" s="5"/>
      <c r="F297" s="5"/>
      <c r="G297" s="5"/>
      <c r="H297" s="5"/>
      <c r="I297" s="5"/>
      <c r="J297" s="5"/>
      <c r="K297" s="5"/>
      <c r="L297" s="5"/>
      <c r="M297" s="5"/>
      <c r="N297" s="15"/>
    </row>
    <row r="298" spans="2:14" ht="24.75" customHeight="1">
      <c r="D298" s="23"/>
      <c r="E298" s="5"/>
      <c r="F298" s="5"/>
      <c r="G298" s="5"/>
      <c r="H298" s="5"/>
      <c r="I298" s="5"/>
      <c r="J298" s="5"/>
      <c r="K298" s="5"/>
      <c r="L298" s="5"/>
      <c r="M298" s="5"/>
      <c r="N298" s="15"/>
    </row>
    <row r="299" spans="2:14" ht="24.75" customHeight="1">
      <c r="D299" s="23"/>
      <c r="E299" s="5"/>
      <c r="F299" s="5"/>
      <c r="G299" s="5"/>
      <c r="H299" s="5"/>
      <c r="I299" s="5"/>
      <c r="J299" s="5"/>
      <c r="K299" s="5"/>
      <c r="L299" s="5"/>
      <c r="M299" s="5"/>
      <c r="N299" s="15"/>
    </row>
    <row r="300" spans="2:14" ht="24.75" customHeight="1">
      <c r="D300" s="23"/>
      <c r="E300" s="5"/>
      <c r="F300" s="5"/>
      <c r="G300" s="5"/>
      <c r="H300" s="5"/>
      <c r="I300" s="5"/>
      <c r="J300" s="5"/>
      <c r="K300" s="5"/>
      <c r="L300" s="5"/>
      <c r="M300" s="5"/>
      <c r="N300" s="15"/>
    </row>
    <row r="301" spans="2:14" ht="24.75" customHeight="1">
      <c r="D301" s="23"/>
      <c r="E301" s="5"/>
      <c r="F301" s="5"/>
      <c r="G301" s="5"/>
      <c r="H301" s="5"/>
      <c r="I301" s="5"/>
      <c r="J301" s="5"/>
      <c r="K301" s="5"/>
      <c r="L301" s="5"/>
      <c r="M301" s="5"/>
      <c r="N301" s="15"/>
    </row>
    <row r="302" spans="2:14" ht="24.75" customHeight="1">
      <c r="D302" s="23"/>
      <c r="E302" s="5"/>
      <c r="F302" s="5"/>
      <c r="G302" s="5"/>
      <c r="H302" s="5"/>
      <c r="I302" s="5"/>
      <c r="J302" s="5"/>
      <c r="K302" s="5"/>
      <c r="L302" s="5"/>
      <c r="M302" s="5"/>
      <c r="N302" s="15"/>
    </row>
    <row r="303" spans="2:14" ht="24.75" customHeight="1">
      <c r="D303" s="23"/>
      <c r="E303" s="5"/>
      <c r="F303" s="5"/>
      <c r="G303" s="5"/>
      <c r="H303" s="5"/>
      <c r="I303" s="5"/>
      <c r="J303" s="5"/>
      <c r="K303" s="5"/>
      <c r="L303" s="5"/>
      <c r="M303" s="5"/>
      <c r="N303" s="15"/>
    </row>
    <row r="304" spans="2:14" ht="24.75" customHeight="1">
      <c r="D304" s="23"/>
      <c r="E304" s="5"/>
      <c r="F304" s="5"/>
      <c r="G304" s="5"/>
      <c r="H304" s="5"/>
      <c r="I304" s="5"/>
      <c r="J304" s="5"/>
      <c r="K304" s="5"/>
      <c r="L304" s="5"/>
      <c r="M304" s="5"/>
      <c r="N304" s="15"/>
    </row>
    <row r="305" spans="4:14" ht="24.75" customHeight="1">
      <c r="D305" s="23"/>
      <c r="E305" s="5"/>
      <c r="F305" s="5"/>
      <c r="G305" s="5"/>
      <c r="H305" s="5"/>
      <c r="I305" s="5"/>
      <c r="J305" s="5"/>
      <c r="K305" s="5"/>
      <c r="L305" s="5"/>
      <c r="M305" s="5"/>
      <c r="N305" s="15"/>
    </row>
    <row r="306" spans="4:14" ht="24.75" customHeight="1">
      <c r="D306" s="23"/>
      <c r="E306" s="5"/>
      <c r="F306" s="5"/>
      <c r="G306" s="5"/>
      <c r="H306" s="5"/>
      <c r="I306" s="5"/>
      <c r="J306" s="5"/>
      <c r="K306" s="5"/>
      <c r="L306" s="5"/>
      <c r="M306" s="5"/>
      <c r="N306" s="15"/>
    </row>
    <row r="307" spans="4:14" ht="24.75" customHeight="1">
      <c r="D307" s="23"/>
      <c r="E307" s="5"/>
      <c r="F307" s="5"/>
      <c r="G307" s="5"/>
      <c r="H307" s="5"/>
      <c r="I307" s="5"/>
      <c r="J307" s="5"/>
      <c r="K307" s="5"/>
      <c r="L307" s="5"/>
      <c r="M307" s="5"/>
      <c r="N307" s="15"/>
    </row>
    <row r="308" spans="4:14" ht="24.75" customHeight="1">
      <c r="D308" s="23"/>
      <c r="E308" s="5"/>
      <c r="F308" s="5"/>
      <c r="G308" s="5"/>
      <c r="H308" s="5"/>
      <c r="I308" s="5"/>
      <c r="J308" s="5"/>
      <c r="K308" s="5"/>
      <c r="L308" s="5"/>
      <c r="M308" s="5"/>
      <c r="N308" s="15"/>
    </row>
    <row r="309" spans="4:14" ht="24.75" customHeight="1">
      <c r="D309" s="23"/>
      <c r="E309" s="5"/>
      <c r="F309" s="5"/>
      <c r="G309" s="5"/>
      <c r="H309" s="5"/>
      <c r="I309" s="5"/>
      <c r="J309" s="5"/>
      <c r="K309" s="5"/>
      <c r="L309" s="5"/>
      <c r="M309" s="5"/>
      <c r="N309" s="15"/>
    </row>
    <row r="310" spans="4:14" ht="24.75" customHeight="1">
      <c r="D310" s="23"/>
      <c r="E310" s="5"/>
      <c r="F310" s="5"/>
      <c r="G310" s="5"/>
      <c r="H310" s="5"/>
      <c r="I310" s="5"/>
      <c r="J310" s="5"/>
      <c r="K310" s="5"/>
      <c r="L310" s="5"/>
      <c r="M310" s="5"/>
      <c r="N310" s="15"/>
    </row>
    <row r="311" spans="4:14" ht="24.75" customHeight="1">
      <c r="D311" s="23"/>
      <c r="E311" s="5"/>
      <c r="F311" s="5"/>
      <c r="G311" s="5"/>
      <c r="H311" s="5"/>
      <c r="I311" s="5"/>
      <c r="J311" s="5"/>
      <c r="K311" s="5"/>
      <c r="L311" s="5"/>
      <c r="M311" s="5"/>
      <c r="N311" s="15"/>
    </row>
    <row r="312" spans="4:14" ht="24.75" customHeight="1">
      <c r="D312" s="23"/>
      <c r="E312" s="5"/>
      <c r="F312" s="5"/>
      <c r="G312" s="5"/>
      <c r="H312" s="5"/>
      <c r="I312" s="5"/>
      <c r="J312" s="5"/>
      <c r="K312" s="5"/>
      <c r="L312" s="5"/>
      <c r="M312" s="5"/>
      <c r="N312" s="15"/>
    </row>
    <row r="313" spans="4:14" ht="24.75" customHeight="1">
      <c r="D313" s="23"/>
      <c r="E313" s="5"/>
      <c r="F313" s="5"/>
      <c r="G313" s="5"/>
      <c r="H313" s="5"/>
      <c r="I313" s="5"/>
      <c r="J313" s="5"/>
      <c r="K313" s="5"/>
      <c r="L313" s="5"/>
      <c r="M313" s="5"/>
      <c r="N313" s="15"/>
    </row>
    <row r="314" spans="4:14" ht="24.75" customHeight="1">
      <c r="D314" s="23"/>
      <c r="E314" s="5"/>
      <c r="F314" s="5"/>
      <c r="G314" s="5"/>
      <c r="H314" s="5"/>
      <c r="I314" s="5"/>
      <c r="J314" s="5"/>
      <c r="K314" s="5"/>
      <c r="L314" s="5"/>
      <c r="M314" s="5"/>
      <c r="N314" s="15"/>
    </row>
    <row r="315" spans="4:14" ht="24.75" customHeight="1">
      <c r="D315" s="23"/>
      <c r="E315" s="5"/>
      <c r="F315" s="5"/>
      <c r="G315" s="5"/>
      <c r="H315" s="5"/>
      <c r="I315" s="5"/>
      <c r="J315" s="5"/>
      <c r="K315" s="5"/>
      <c r="L315" s="5"/>
      <c r="M315" s="5"/>
      <c r="N315" s="15"/>
    </row>
    <row r="316" spans="4:14" ht="24.75" customHeight="1">
      <c r="D316" s="23"/>
      <c r="E316" s="5"/>
      <c r="F316" s="5"/>
      <c r="G316" s="5"/>
      <c r="H316" s="5"/>
      <c r="I316" s="5"/>
      <c r="J316" s="5"/>
      <c r="K316" s="5"/>
      <c r="L316" s="5"/>
      <c r="M316" s="5"/>
      <c r="N316" s="15"/>
    </row>
    <row r="317" spans="4:14" ht="24.75" customHeight="1">
      <c r="D317" s="23"/>
      <c r="E317" s="5"/>
      <c r="F317" s="5"/>
      <c r="G317" s="5"/>
      <c r="H317" s="5"/>
      <c r="I317" s="5"/>
      <c r="J317" s="5"/>
      <c r="K317" s="5"/>
      <c r="L317" s="5"/>
      <c r="M317" s="5"/>
      <c r="N317" s="15"/>
    </row>
    <row r="318" spans="4:14" ht="24.75" customHeight="1">
      <c r="D318" s="23"/>
      <c r="E318" s="5"/>
      <c r="F318" s="5"/>
      <c r="G318" s="5"/>
      <c r="H318" s="5"/>
      <c r="I318" s="5"/>
      <c r="J318" s="5"/>
      <c r="K318" s="5"/>
      <c r="L318" s="5"/>
      <c r="M318" s="5"/>
      <c r="N318" s="15"/>
    </row>
    <row r="319" spans="4:14" ht="24.75" customHeight="1">
      <c r="D319" s="23"/>
      <c r="E319" s="5"/>
      <c r="F319" s="5"/>
      <c r="G319" s="5"/>
      <c r="H319" s="5"/>
      <c r="I319" s="5"/>
      <c r="J319" s="5"/>
      <c r="K319" s="5"/>
      <c r="L319" s="5"/>
      <c r="M319" s="5"/>
      <c r="N319" s="15"/>
    </row>
    <row r="320" spans="4:14" ht="24.75" customHeight="1">
      <c r="D320" s="23"/>
      <c r="E320" s="5"/>
      <c r="F320" s="5"/>
      <c r="G320" s="5"/>
      <c r="H320" s="5"/>
      <c r="I320" s="5"/>
      <c r="J320" s="5"/>
      <c r="K320" s="5"/>
      <c r="L320" s="5"/>
      <c r="M320" s="5"/>
      <c r="N320" s="15"/>
    </row>
    <row r="321" spans="4:14" ht="24.75" customHeight="1">
      <c r="D321" s="23"/>
      <c r="E321" s="5"/>
      <c r="F321" s="5"/>
      <c r="G321" s="5"/>
      <c r="H321" s="5"/>
      <c r="I321" s="5"/>
      <c r="J321" s="5"/>
      <c r="K321" s="5"/>
      <c r="L321" s="5"/>
      <c r="M321" s="5"/>
      <c r="N321" s="15"/>
    </row>
    <row r="322" spans="4:14" ht="24.75" customHeight="1">
      <c r="D322" s="23"/>
      <c r="E322" s="5"/>
      <c r="F322" s="5"/>
      <c r="G322" s="5"/>
      <c r="H322" s="5"/>
      <c r="I322" s="5"/>
      <c r="J322" s="5"/>
      <c r="K322" s="5"/>
      <c r="L322" s="5"/>
      <c r="M322" s="5"/>
      <c r="N322" s="15"/>
    </row>
    <row r="323" spans="4:14" ht="24.75" customHeight="1">
      <c r="D323" s="23"/>
      <c r="E323" s="5"/>
      <c r="F323" s="5"/>
      <c r="G323" s="5"/>
      <c r="H323" s="5"/>
      <c r="I323" s="5"/>
      <c r="J323" s="5"/>
      <c r="K323" s="5"/>
      <c r="L323" s="5"/>
      <c r="M323" s="5"/>
      <c r="N323" s="15"/>
    </row>
    <row r="324" spans="4:14" ht="24.75" customHeight="1">
      <c r="D324" s="23"/>
      <c r="E324" s="5"/>
      <c r="F324" s="5"/>
      <c r="G324" s="5"/>
      <c r="H324" s="5"/>
      <c r="I324" s="5"/>
      <c r="J324" s="5"/>
      <c r="K324" s="5"/>
      <c r="L324" s="5"/>
      <c r="M324" s="5"/>
      <c r="N324" s="15"/>
    </row>
    <row r="325" spans="4:14" ht="24.75" customHeight="1">
      <c r="D325" s="23"/>
      <c r="E325" s="5"/>
      <c r="F325" s="5"/>
      <c r="G325" s="5"/>
      <c r="H325" s="5"/>
      <c r="I325" s="5"/>
      <c r="J325" s="5"/>
      <c r="K325" s="5"/>
      <c r="L325" s="5"/>
      <c r="M325" s="5"/>
      <c r="N325" s="15"/>
    </row>
    <row r="326" spans="4:14" ht="24.75" customHeight="1">
      <c r="D326" s="23"/>
      <c r="E326" s="5"/>
      <c r="F326" s="5"/>
      <c r="G326" s="5"/>
      <c r="H326" s="5"/>
      <c r="I326" s="5"/>
      <c r="J326" s="5"/>
      <c r="K326" s="5"/>
      <c r="L326" s="5"/>
      <c r="M326" s="5"/>
      <c r="N326" s="15"/>
    </row>
    <row r="327" spans="4:14" ht="24.75" customHeight="1">
      <c r="D327" s="23"/>
      <c r="E327" s="5"/>
      <c r="F327" s="5"/>
      <c r="G327" s="5"/>
      <c r="H327" s="5"/>
      <c r="I327" s="5"/>
      <c r="J327" s="5"/>
      <c r="K327" s="5"/>
      <c r="L327" s="5"/>
      <c r="M327" s="5"/>
      <c r="N327" s="15"/>
    </row>
    <row r="328" spans="4:14" ht="24.75" customHeight="1">
      <c r="D328" s="23"/>
      <c r="E328" s="5"/>
      <c r="F328" s="5"/>
      <c r="G328" s="5"/>
      <c r="H328" s="5"/>
      <c r="I328" s="5"/>
      <c r="J328" s="5"/>
      <c r="K328" s="5"/>
      <c r="L328" s="5"/>
      <c r="M328" s="5"/>
      <c r="N328" s="15"/>
    </row>
    <row r="329" spans="4:14" ht="24.75" customHeight="1">
      <c r="D329" s="23"/>
      <c r="E329" s="5"/>
      <c r="F329" s="5"/>
      <c r="G329" s="5"/>
      <c r="H329" s="5"/>
      <c r="I329" s="5"/>
      <c r="J329" s="5"/>
      <c r="K329" s="5"/>
      <c r="L329" s="5"/>
      <c r="M329" s="5"/>
      <c r="N329" s="15"/>
    </row>
    <row r="330" spans="4:14" ht="24.75" customHeight="1">
      <c r="D330" s="23"/>
      <c r="E330" s="5"/>
      <c r="F330" s="5"/>
      <c r="G330" s="5"/>
      <c r="H330" s="5"/>
      <c r="I330" s="5"/>
      <c r="J330" s="5"/>
      <c r="K330" s="5"/>
      <c r="L330" s="5"/>
      <c r="M330" s="5"/>
      <c r="N330" s="15"/>
    </row>
    <row r="331" spans="4:14" ht="24.75" customHeight="1">
      <c r="D331" s="23"/>
      <c r="E331" s="5"/>
      <c r="F331" s="5"/>
      <c r="G331" s="5"/>
      <c r="H331" s="5"/>
      <c r="I331" s="5"/>
      <c r="J331" s="5"/>
      <c r="K331" s="5"/>
      <c r="L331" s="5"/>
      <c r="M331" s="5"/>
      <c r="N331" s="15"/>
    </row>
    <row r="332" spans="4:14" ht="24.75" customHeight="1">
      <c r="D332" s="23"/>
      <c r="E332" s="5"/>
      <c r="F332" s="5"/>
      <c r="G332" s="5"/>
      <c r="H332" s="5"/>
      <c r="I332" s="5"/>
      <c r="J332" s="5"/>
      <c r="K332" s="5"/>
      <c r="L332" s="5"/>
      <c r="M332" s="5"/>
      <c r="N332" s="15"/>
    </row>
    <row r="333" spans="4:14" ht="24.75" customHeight="1">
      <c r="D333" s="23"/>
      <c r="E333" s="5"/>
      <c r="F333" s="5"/>
      <c r="G333" s="5"/>
      <c r="H333" s="5"/>
      <c r="I333" s="5"/>
      <c r="J333" s="5"/>
      <c r="K333" s="5"/>
      <c r="L333" s="5"/>
      <c r="M333" s="5"/>
      <c r="N333" s="15"/>
    </row>
    <row r="334" spans="4:14" ht="24.75" customHeight="1">
      <c r="D334" s="23"/>
      <c r="E334" s="5"/>
      <c r="F334" s="5"/>
      <c r="G334" s="5"/>
      <c r="H334" s="5"/>
      <c r="I334" s="5"/>
      <c r="J334" s="5"/>
      <c r="K334" s="5"/>
      <c r="L334" s="5"/>
      <c r="M334" s="5"/>
      <c r="N334" s="15"/>
    </row>
    <row r="335" spans="4:14" ht="24.75" customHeight="1">
      <c r="D335" s="23"/>
      <c r="E335" s="5"/>
      <c r="F335" s="5"/>
      <c r="G335" s="5"/>
      <c r="H335" s="5"/>
      <c r="I335" s="5"/>
      <c r="J335" s="5"/>
      <c r="K335" s="5"/>
      <c r="L335" s="5"/>
      <c r="M335" s="5"/>
      <c r="N335" s="15"/>
    </row>
    <row r="336" spans="4:14" ht="24.75" customHeight="1">
      <c r="D336" s="23"/>
      <c r="E336" s="5"/>
      <c r="F336" s="5"/>
      <c r="G336" s="5"/>
      <c r="H336" s="5"/>
      <c r="I336" s="5"/>
      <c r="J336" s="5"/>
      <c r="K336" s="5"/>
      <c r="L336" s="5"/>
      <c r="M336" s="5"/>
      <c r="N336" s="15"/>
    </row>
    <row r="337" spans="4:14" ht="24.75" customHeight="1">
      <c r="D337" s="23"/>
      <c r="E337" s="5"/>
      <c r="F337" s="5"/>
      <c r="G337" s="5"/>
      <c r="H337" s="5"/>
      <c r="I337" s="5"/>
      <c r="J337" s="5"/>
      <c r="K337" s="5"/>
      <c r="L337" s="5"/>
      <c r="M337" s="5"/>
      <c r="N337" s="15"/>
    </row>
    <row r="338" spans="4:14" ht="24.75" customHeight="1">
      <c r="D338" s="23"/>
      <c r="E338" s="5"/>
      <c r="F338" s="5"/>
      <c r="G338" s="5"/>
      <c r="H338" s="5"/>
      <c r="I338" s="5"/>
      <c r="J338" s="5"/>
      <c r="K338" s="5"/>
      <c r="L338" s="5"/>
      <c r="M338" s="5"/>
      <c r="N338" s="15"/>
    </row>
    <row r="339" spans="4:14" ht="24.75" customHeight="1">
      <c r="D339" s="23"/>
      <c r="E339" s="5"/>
      <c r="F339" s="5"/>
      <c r="G339" s="5"/>
      <c r="H339" s="5"/>
      <c r="I339" s="5"/>
      <c r="J339" s="5"/>
      <c r="K339" s="5"/>
      <c r="L339" s="5"/>
      <c r="M339" s="5"/>
      <c r="N339" s="15"/>
    </row>
    <row r="340" spans="4:14" ht="24.75" customHeight="1">
      <c r="D340" s="23"/>
      <c r="E340" s="5"/>
      <c r="F340" s="5"/>
      <c r="G340" s="5"/>
      <c r="H340" s="5"/>
      <c r="I340" s="5"/>
      <c r="J340" s="5"/>
      <c r="K340" s="5"/>
      <c r="L340" s="5"/>
      <c r="M340" s="5"/>
      <c r="N340" s="15"/>
    </row>
    <row r="341" spans="4:14" ht="24.75" customHeight="1">
      <c r="D341" s="23"/>
      <c r="E341" s="5"/>
      <c r="F341" s="5"/>
      <c r="G341" s="5"/>
      <c r="H341" s="5"/>
      <c r="I341" s="5"/>
      <c r="J341" s="5"/>
      <c r="K341" s="5"/>
      <c r="L341" s="5"/>
      <c r="M341" s="5"/>
      <c r="N341" s="15"/>
    </row>
    <row r="342" spans="4:14" ht="24.75" customHeight="1">
      <c r="D342" s="23"/>
      <c r="E342" s="5"/>
      <c r="F342" s="5"/>
      <c r="G342" s="5"/>
      <c r="H342" s="5"/>
      <c r="I342" s="5"/>
      <c r="J342" s="5"/>
      <c r="K342" s="5"/>
      <c r="L342" s="5"/>
      <c r="M342" s="5"/>
      <c r="N342" s="15"/>
    </row>
    <row r="343" spans="4:14" ht="24.75" customHeight="1">
      <c r="D343" s="23"/>
      <c r="E343" s="5"/>
      <c r="F343" s="5"/>
      <c r="G343" s="5"/>
      <c r="H343" s="5"/>
      <c r="I343" s="5"/>
      <c r="J343" s="5"/>
      <c r="K343" s="5"/>
      <c r="L343" s="5"/>
      <c r="M343" s="5"/>
      <c r="N343" s="15"/>
    </row>
    <row r="344" spans="4:14" ht="24.75" customHeight="1">
      <c r="D344" s="23"/>
      <c r="E344" s="5"/>
      <c r="F344" s="5"/>
      <c r="G344" s="5"/>
      <c r="H344" s="5"/>
      <c r="I344" s="5"/>
      <c r="J344" s="5"/>
      <c r="K344" s="5"/>
      <c r="L344" s="5"/>
      <c r="M344" s="5"/>
      <c r="N344" s="15"/>
    </row>
    <row r="345" spans="4:14" ht="24.75" customHeight="1">
      <c r="D345" s="23"/>
      <c r="E345" s="5"/>
      <c r="F345" s="5"/>
      <c r="G345" s="5"/>
      <c r="H345" s="5"/>
      <c r="I345" s="5"/>
      <c r="J345" s="5"/>
      <c r="K345" s="5"/>
      <c r="L345" s="5"/>
      <c r="M345" s="5"/>
      <c r="N345" s="15"/>
    </row>
    <row r="346" spans="4:14" ht="24.75" customHeight="1">
      <c r="D346" s="23"/>
      <c r="E346" s="5"/>
      <c r="F346" s="5"/>
      <c r="G346" s="5"/>
      <c r="H346" s="5"/>
      <c r="I346" s="5"/>
      <c r="J346" s="5"/>
      <c r="K346" s="5"/>
      <c r="L346" s="5"/>
      <c r="M346" s="5"/>
      <c r="N346" s="15"/>
    </row>
    <row r="347" spans="4:14" ht="24.75" customHeight="1">
      <c r="D347" s="23"/>
      <c r="E347" s="5"/>
      <c r="F347" s="5"/>
      <c r="G347" s="5"/>
      <c r="H347" s="5"/>
      <c r="I347" s="5"/>
      <c r="J347" s="5"/>
      <c r="K347" s="5"/>
      <c r="L347" s="5"/>
      <c r="M347" s="5"/>
      <c r="N347" s="15"/>
    </row>
    <row r="348" spans="4:14" ht="24.75" customHeight="1">
      <c r="D348" s="23"/>
      <c r="E348" s="5"/>
      <c r="F348" s="5"/>
      <c r="G348" s="5"/>
      <c r="H348" s="5"/>
      <c r="I348" s="5"/>
      <c r="J348" s="5"/>
      <c r="K348" s="5"/>
      <c r="L348" s="5"/>
      <c r="M348" s="5"/>
      <c r="N348" s="15"/>
    </row>
    <row r="349" spans="4:14" ht="24.75" customHeight="1">
      <c r="D349" s="23"/>
      <c r="E349" s="5"/>
      <c r="F349" s="5"/>
      <c r="G349" s="5"/>
      <c r="H349" s="5"/>
      <c r="I349" s="5"/>
      <c r="J349" s="5"/>
      <c r="K349" s="5"/>
      <c r="L349" s="5"/>
      <c r="M349" s="5"/>
      <c r="N349" s="15"/>
    </row>
    <row r="350" spans="4:14" ht="24.75" customHeight="1">
      <c r="D350" s="23"/>
      <c r="E350" s="5"/>
      <c r="F350" s="5"/>
      <c r="G350" s="5"/>
      <c r="H350" s="5"/>
      <c r="I350" s="5"/>
      <c r="J350" s="5"/>
      <c r="K350" s="5"/>
      <c r="L350" s="5"/>
      <c r="M350" s="5"/>
      <c r="N350" s="15"/>
    </row>
    <row r="351" spans="4:14" ht="24.75" customHeight="1">
      <c r="D351" s="23"/>
      <c r="E351" s="5"/>
      <c r="F351" s="5"/>
      <c r="G351" s="5"/>
      <c r="H351" s="5"/>
      <c r="I351" s="5"/>
      <c r="J351" s="5"/>
      <c r="K351" s="5"/>
      <c r="L351" s="5"/>
      <c r="M351" s="5"/>
      <c r="N351" s="15"/>
    </row>
    <row r="352" spans="4:14" ht="24.75" customHeight="1">
      <c r="D352" s="23"/>
      <c r="E352" s="5"/>
      <c r="F352" s="5"/>
      <c r="G352" s="5"/>
      <c r="H352" s="5"/>
      <c r="I352" s="5"/>
      <c r="J352" s="5"/>
      <c r="K352" s="5"/>
      <c r="L352" s="5"/>
      <c r="M352" s="5"/>
      <c r="N352" s="15"/>
    </row>
    <row r="353" spans="4:14" ht="24.75" customHeight="1">
      <c r="D353" s="23"/>
      <c r="E353" s="5"/>
      <c r="F353" s="5"/>
      <c r="G353" s="5"/>
      <c r="H353" s="5"/>
      <c r="I353" s="5"/>
      <c r="J353" s="5"/>
      <c r="K353" s="5"/>
      <c r="L353" s="5"/>
      <c r="M353" s="5"/>
      <c r="N353" s="15"/>
    </row>
    <row r="354" spans="4:14" ht="24.75" customHeight="1"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15"/>
    </row>
    <row r="355" spans="4:14" ht="24.75" customHeight="1"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15"/>
    </row>
    <row r="356" spans="4:14" ht="24.75" customHeight="1"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15"/>
    </row>
    <row r="357" spans="4:14" ht="24.75" customHeight="1"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15"/>
    </row>
    <row r="358" spans="4:14" ht="24.75" customHeight="1"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15"/>
    </row>
    <row r="359" spans="4:14" ht="24.75" customHeight="1"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15"/>
    </row>
    <row r="360" spans="4:14" ht="24.75" customHeight="1"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15"/>
    </row>
    <row r="361" spans="4:14" ht="24.75" customHeight="1"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15"/>
    </row>
    <row r="362" spans="4:14" ht="24.75" customHeight="1"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15"/>
    </row>
    <row r="363" spans="4:14" ht="24.75" customHeight="1"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15"/>
    </row>
    <row r="364" spans="4:14" ht="24.75" customHeight="1"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15"/>
    </row>
    <row r="365" spans="4:14" ht="24.75" customHeight="1"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15"/>
    </row>
    <row r="366" spans="4:14" ht="24.75" customHeight="1"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15"/>
    </row>
    <row r="367" spans="4:14" ht="24.75" customHeight="1"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15"/>
    </row>
    <row r="368" spans="4:14" ht="24.75" customHeight="1"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15"/>
    </row>
    <row r="369" spans="4:14" ht="24.75" customHeight="1"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15"/>
    </row>
    <row r="370" spans="4:14" ht="24.75" customHeight="1"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15"/>
    </row>
    <row r="371" spans="4:14" ht="24.75" customHeight="1"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15"/>
    </row>
    <row r="372" spans="4:14" ht="24.75" customHeight="1"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15"/>
    </row>
    <row r="373" spans="4:14" ht="24.75" customHeight="1"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15"/>
    </row>
    <row r="374" spans="4:14" ht="24.75" customHeight="1"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15"/>
    </row>
    <row r="375" spans="4:14" ht="24.75" customHeight="1"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15"/>
    </row>
    <row r="376" spans="4:14" ht="24.75" customHeight="1"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15"/>
    </row>
    <row r="377" spans="4:14" ht="24.75" customHeight="1"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15"/>
    </row>
    <row r="378" spans="4:14" ht="24.75" customHeight="1"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15"/>
    </row>
    <row r="379" spans="4:14" ht="24.75" customHeight="1"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15"/>
    </row>
    <row r="380" spans="4:14" ht="24.75" customHeight="1"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15"/>
    </row>
    <row r="381" spans="4:14" ht="24.75" customHeight="1"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15"/>
    </row>
    <row r="382" spans="4:14" ht="24.75" customHeight="1"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15"/>
    </row>
    <row r="383" spans="4:14" ht="24.75" customHeight="1"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15"/>
    </row>
    <row r="384" spans="4:14" ht="24.75" customHeight="1"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15"/>
    </row>
    <row r="385" spans="4:14" ht="24.75" customHeight="1"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15"/>
    </row>
    <row r="386" spans="4:14" ht="24.75" customHeight="1"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15"/>
    </row>
    <row r="387" spans="4:14" ht="24.75" customHeight="1"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15"/>
    </row>
    <row r="388" spans="4:14" ht="24.75" customHeight="1"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15"/>
    </row>
    <row r="389" spans="4:14" ht="24.75" customHeight="1"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15"/>
    </row>
    <row r="390" spans="4:14" ht="24.75" customHeight="1"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15"/>
    </row>
    <row r="391" spans="4:14" ht="24.75" customHeight="1"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15"/>
    </row>
    <row r="392" spans="4:14" ht="24.75" customHeight="1"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15"/>
    </row>
    <row r="393" spans="4:14" ht="24.75" customHeight="1"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15"/>
    </row>
    <row r="394" spans="4:14" ht="24.75" customHeight="1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15"/>
    </row>
    <row r="395" spans="4:14" ht="24.75" customHeight="1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15"/>
    </row>
    <row r="396" spans="4:14" ht="24.75" customHeight="1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15"/>
    </row>
    <row r="397" spans="4:14" ht="24.75" customHeight="1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15"/>
    </row>
    <row r="398" spans="4:14" ht="24.75" customHeight="1"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15"/>
    </row>
    <row r="399" spans="4:14" ht="24.75" customHeight="1"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15"/>
    </row>
    <row r="400" spans="4:14" ht="24.75" customHeight="1"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15"/>
    </row>
    <row r="401" spans="4:14" ht="24.75" customHeight="1"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15"/>
    </row>
    <row r="402" spans="4:14" ht="24.75" customHeight="1"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15"/>
    </row>
    <row r="403" spans="4:14" ht="24.75" customHeight="1"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15"/>
    </row>
    <row r="404" spans="4:14" ht="24.75" customHeight="1"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15"/>
    </row>
    <row r="405" spans="4:14" ht="24.75" customHeight="1"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15"/>
    </row>
    <row r="406" spans="4:14" ht="24.75" customHeight="1"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15"/>
    </row>
    <row r="407" spans="4:14" ht="24.75" customHeight="1"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15"/>
    </row>
    <row r="408" spans="4:14" ht="24.75" customHeight="1"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15"/>
    </row>
    <row r="409" spans="4:14" ht="24.75" customHeight="1"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15"/>
    </row>
    <row r="410" spans="4:14" ht="24.75" customHeight="1"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15"/>
    </row>
    <row r="411" spans="4:14" ht="24.75" customHeight="1"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15"/>
    </row>
    <row r="412" spans="4:14" ht="24.75" customHeight="1"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15"/>
    </row>
    <row r="413" spans="4:14" ht="24.75" customHeight="1"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15"/>
    </row>
    <row r="414" spans="4:14" ht="24.75" customHeight="1"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15"/>
    </row>
    <row r="415" spans="4:14" ht="24.75" customHeight="1"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15"/>
    </row>
    <row r="416" spans="4:14" ht="24.75" customHeight="1"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15"/>
    </row>
    <row r="417" spans="4:14" ht="24.75" customHeight="1"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15"/>
    </row>
    <row r="418" spans="4:14" ht="24.75" customHeight="1"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15"/>
    </row>
    <row r="419" spans="4:14" ht="24.75" customHeight="1"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15"/>
    </row>
    <row r="420" spans="4:14" ht="24.75" customHeight="1"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15"/>
    </row>
    <row r="421" spans="4:14" ht="24.75" customHeight="1"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15"/>
    </row>
    <row r="422" spans="4:14" ht="24.75" customHeight="1"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15"/>
    </row>
    <row r="423" spans="4:14" ht="24.75" customHeight="1"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15"/>
    </row>
    <row r="424" spans="4:14" ht="24.75" customHeight="1"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15"/>
    </row>
    <row r="425" spans="4:14" ht="24.75" customHeight="1"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15"/>
    </row>
    <row r="426" spans="4:14" ht="24.75" customHeight="1"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15"/>
    </row>
    <row r="427" spans="4:14" ht="24.75" customHeight="1"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15"/>
    </row>
    <row r="428" spans="4:14" ht="24.75" customHeight="1"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15"/>
    </row>
    <row r="429" spans="4:14" ht="24.75" customHeight="1"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15"/>
    </row>
    <row r="430" spans="4:14" ht="24.75" customHeight="1"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15"/>
    </row>
    <row r="431" spans="4:14" ht="24.75" customHeight="1"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15"/>
    </row>
    <row r="432" spans="4:14" ht="24.75" customHeight="1"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15"/>
    </row>
    <row r="433" spans="4:14" ht="24.75" customHeight="1"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15"/>
    </row>
    <row r="434" spans="4:14" ht="24.75" customHeight="1"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15"/>
    </row>
    <row r="435" spans="4:14" ht="24.75" customHeight="1"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15"/>
    </row>
    <row r="436" spans="4:14" ht="24.75" customHeight="1"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15"/>
    </row>
    <row r="437" spans="4:14" ht="24.75" customHeight="1"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15"/>
    </row>
    <row r="438" spans="4:14" ht="24.75" customHeight="1"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15"/>
    </row>
    <row r="439" spans="4:14" ht="24.75" customHeight="1"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15"/>
    </row>
    <row r="440" spans="4:14" ht="24.75" customHeight="1"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15"/>
    </row>
    <row r="441" spans="4:14" ht="24.75" customHeight="1"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15"/>
    </row>
    <row r="442" spans="4:14" ht="24.75" customHeight="1"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15"/>
    </row>
    <row r="443" spans="4:14" ht="24.75" customHeight="1"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15"/>
    </row>
    <row r="444" spans="4:14" ht="24.75" customHeight="1"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15"/>
    </row>
    <row r="445" spans="4:14" ht="24.75" customHeight="1"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15"/>
    </row>
    <row r="446" spans="4:14" ht="24.75" customHeight="1"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15"/>
    </row>
    <row r="447" spans="4:14" ht="24.75" customHeight="1"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15"/>
    </row>
    <row r="448" spans="4:14" ht="24.75" customHeight="1"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15"/>
    </row>
    <row r="449" spans="4:14" ht="24.75" customHeight="1"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15"/>
    </row>
    <row r="450" spans="4:14" ht="24.75" customHeight="1"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15"/>
    </row>
    <row r="451" spans="4:14" ht="24.75" customHeight="1"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15"/>
    </row>
    <row r="452" spans="4:14" ht="24.75" customHeight="1"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15"/>
    </row>
    <row r="453" spans="4:14" ht="24.75" customHeight="1"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15"/>
    </row>
    <row r="454" spans="4:14" ht="24.75" customHeight="1"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15"/>
    </row>
    <row r="455" spans="4:14" ht="24.75" customHeight="1"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15"/>
    </row>
    <row r="456" spans="4:14" ht="24.75" customHeight="1"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15"/>
    </row>
    <row r="457" spans="4:14" ht="24.75" customHeight="1"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15"/>
    </row>
    <row r="458" spans="4:14" ht="24.75" customHeight="1"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15"/>
    </row>
    <row r="459" spans="4:14" ht="24.75" customHeight="1"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15"/>
    </row>
    <row r="460" spans="4:14" ht="24.75" customHeight="1"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15"/>
    </row>
    <row r="461" spans="4:14" ht="24.75" customHeight="1"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15"/>
    </row>
    <row r="462" spans="4:14" ht="24.75" customHeight="1"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15"/>
    </row>
    <row r="463" spans="4:14" ht="24.75" customHeight="1"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15"/>
    </row>
    <row r="464" spans="4:14" ht="24.75" customHeight="1"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15"/>
    </row>
    <row r="465" spans="4:14" ht="24.75" customHeight="1"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15"/>
    </row>
    <row r="466" spans="4:14" ht="24.75" customHeight="1"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15"/>
    </row>
    <row r="467" spans="4:14" ht="24.75" customHeight="1"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15"/>
    </row>
    <row r="468" spans="4:14" ht="24.75" customHeight="1"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15"/>
    </row>
    <row r="469" spans="4:14" ht="24.75" customHeight="1"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15"/>
    </row>
    <row r="470" spans="4:14" ht="24.75" customHeight="1"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15"/>
    </row>
    <row r="471" spans="4:14" ht="24.75" customHeight="1"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15"/>
    </row>
    <row r="472" spans="4:14" ht="24.75" customHeight="1"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15"/>
    </row>
    <row r="473" spans="4:14" ht="24.75" customHeight="1"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15"/>
    </row>
    <row r="474" spans="4:14" ht="24.75" customHeight="1"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15"/>
    </row>
    <row r="475" spans="4:14" ht="24.75" customHeight="1"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15"/>
    </row>
    <row r="476" spans="4:14" ht="24.75" customHeight="1"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15"/>
    </row>
    <row r="477" spans="4:14" ht="24.75" customHeight="1"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15"/>
    </row>
    <row r="478" spans="4:14" ht="24.75" customHeight="1"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15"/>
    </row>
    <row r="479" spans="4:14" ht="24.75" customHeight="1"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15"/>
    </row>
    <row r="480" spans="4:14" ht="24.75" customHeight="1"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15"/>
    </row>
    <row r="481" spans="4:14" ht="24.75" customHeight="1"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15"/>
    </row>
    <row r="482" spans="4:14" ht="24.75" customHeight="1"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15"/>
    </row>
    <row r="483" spans="4:14" ht="24.75" customHeight="1"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15"/>
    </row>
    <row r="484" spans="4:14" ht="24.75" customHeight="1"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15"/>
    </row>
    <row r="485" spans="4:14" ht="24.75" customHeight="1"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15"/>
    </row>
    <row r="486" spans="4:14" ht="24.75" customHeight="1"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15"/>
    </row>
    <row r="487" spans="4:14" ht="24.75" customHeight="1"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15"/>
    </row>
    <row r="488" spans="4:14" ht="24.75" customHeight="1"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15"/>
    </row>
    <row r="489" spans="4:14" ht="24.75" customHeight="1"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15"/>
    </row>
    <row r="490" spans="4:14" ht="24.75" customHeight="1"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15"/>
    </row>
    <row r="491" spans="4:14" ht="24.75" customHeight="1"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15"/>
    </row>
    <row r="492" spans="4:14" ht="24.75" customHeight="1"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15"/>
    </row>
    <row r="493" spans="4:14" ht="24.75" customHeight="1"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15"/>
    </row>
    <row r="494" spans="4:14" ht="24.75" customHeight="1"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15"/>
    </row>
    <row r="495" spans="4:14" ht="24.75" customHeight="1"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15"/>
    </row>
    <row r="496" spans="4:14" ht="24.75" customHeight="1"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15"/>
    </row>
    <row r="497" spans="4:14" ht="24.75" customHeight="1"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15"/>
    </row>
    <row r="498" spans="4:14" ht="24.75" customHeight="1"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15"/>
    </row>
    <row r="499" spans="4:14" ht="24.75" customHeight="1"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15"/>
    </row>
    <row r="500" spans="4:14" ht="24.75" customHeight="1"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15"/>
    </row>
    <row r="501" spans="4:14" ht="24.75" customHeight="1"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15"/>
    </row>
    <row r="502" spans="4:14" ht="24.75" customHeight="1"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15"/>
    </row>
    <row r="503" spans="4:14" ht="24.75" customHeight="1"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15"/>
    </row>
    <row r="504" spans="4:14" ht="24.75" customHeight="1"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15"/>
    </row>
    <row r="505" spans="4:14" ht="24.75" customHeight="1"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15"/>
    </row>
    <row r="506" spans="4:14" ht="24.75" customHeight="1"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15"/>
    </row>
    <row r="507" spans="4:14" ht="24.75" customHeight="1"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15"/>
    </row>
    <row r="508" spans="4:14" ht="24.75" customHeight="1"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15"/>
    </row>
    <row r="509" spans="4:14" ht="24.75" customHeight="1"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15"/>
    </row>
    <row r="510" spans="4:14" ht="24.75" customHeight="1"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15"/>
    </row>
    <row r="511" spans="4:14" ht="24.75" customHeight="1"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15"/>
    </row>
    <row r="512" spans="4:14" ht="24.75" customHeight="1"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15"/>
    </row>
    <row r="513" spans="4:14" ht="24.75" customHeight="1"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15"/>
    </row>
    <row r="514" spans="4:14" ht="24.75" customHeight="1"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15"/>
    </row>
    <row r="515" spans="4:14" ht="24.75" customHeight="1"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15"/>
    </row>
    <row r="516" spans="4:14" ht="24.75" customHeight="1"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15"/>
    </row>
    <row r="517" spans="4:14" ht="24.75" customHeight="1"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15"/>
    </row>
    <row r="518" spans="4:14" ht="24.75" customHeight="1"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15"/>
    </row>
  </sheetData>
  <mergeCells count="15">
    <mergeCell ref="C11:N11"/>
    <mergeCell ref="L1:N1"/>
    <mergeCell ref="J2:N2"/>
    <mergeCell ref="C3:N3"/>
    <mergeCell ref="B5:B7"/>
    <mergeCell ref="C5:C7"/>
    <mergeCell ref="E5:E7"/>
    <mergeCell ref="G5:M5"/>
    <mergeCell ref="N5:N7"/>
    <mergeCell ref="G6:G7"/>
    <mergeCell ref="H6:M6"/>
    <mergeCell ref="C10:N10"/>
    <mergeCell ref="F5:F7"/>
    <mergeCell ref="C9:M9"/>
    <mergeCell ref="D5:D7"/>
  </mergeCells>
  <pageMargins left="0.23622047244094491" right="3.937007874015748E-2" top="0.15748031496062992" bottom="0.19685039370078741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9"/>
  <sheetViews>
    <sheetView topLeftCell="A4" zoomScale="70" zoomScaleNormal="70" zoomScaleSheetLayoutView="70" workbookViewId="0">
      <pane ySplit="4" topLeftCell="A56" activePane="bottomLeft" state="frozen"/>
      <selection activeCell="C4" sqref="C4"/>
      <selection pane="bottomLeft" activeCell="C77" sqref="C77"/>
    </sheetView>
  </sheetViews>
  <sheetFormatPr defaultRowHeight="15.75"/>
  <cols>
    <col min="1" max="1" width="5.5703125" style="11" customWidth="1"/>
    <col min="2" max="2" width="9.42578125" style="5" customWidth="1"/>
    <col min="3" max="3" width="76.28515625" style="13" customWidth="1"/>
    <col min="4" max="4" width="19.85546875" style="10" customWidth="1"/>
    <col min="5" max="5" width="10.5703125" style="10" customWidth="1"/>
    <col min="6" max="6" width="15.5703125" style="10" customWidth="1"/>
    <col min="7" max="7" width="12.28515625" style="10" customWidth="1"/>
    <col min="8" max="8" width="10.28515625" style="10" customWidth="1"/>
    <col min="9" max="9" width="10.5703125" style="10" customWidth="1"/>
    <col min="10" max="12" width="10.7109375" style="10" customWidth="1"/>
    <col min="13" max="13" width="12.28515625" style="10" customWidth="1"/>
    <col min="14" max="14" width="35.85546875" style="11" customWidth="1"/>
    <col min="15" max="15" width="12.140625" style="11" customWidth="1"/>
    <col min="16" max="16384" width="9.140625" style="11"/>
  </cols>
  <sheetData>
    <row r="1" spans="1:14" ht="93.75" customHeight="1">
      <c r="L1" s="93" t="s">
        <v>410</v>
      </c>
      <c r="M1" s="93"/>
      <c r="N1" s="93"/>
    </row>
    <row r="2" spans="1:14" ht="15" customHeight="1">
      <c r="J2" s="102"/>
      <c r="K2" s="102"/>
      <c r="L2" s="102"/>
      <c r="M2" s="102"/>
      <c r="N2" s="102"/>
    </row>
    <row r="3" spans="1:14" ht="25.5" customHeight="1">
      <c r="C3" s="100" t="s">
        <v>407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13.5" customHeight="1">
      <c r="C4" s="1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8.75" customHeight="1">
      <c r="B5" s="94" t="s">
        <v>7</v>
      </c>
      <c r="C5" s="103" t="s">
        <v>11</v>
      </c>
      <c r="D5" s="94" t="s">
        <v>359</v>
      </c>
      <c r="E5" s="94" t="s">
        <v>25</v>
      </c>
      <c r="F5" s="94" t="s">
        <v>262</v>
      </c>
      <c r="G5" s="104" t="s">
        <v>8</v>
      </c>
      <c r="H5" s="105"/>
      <c r="I5" s="105"/>
      <c r="J5" s="105"/>
      <c r="K5" s="105"/>
      <c r="L5" s="105"/>
      <c r="M5" s="105"/>
      <c r="N5" s="103" t="s">
        <v>263</v>
      </c>
    </row>
    <row r="6" spans="1:14" ht="18.75" customHeight="1">
      <c r="B6" s="95"/>
      <c r="C6" s="103"/>
      <c r="D6" s="95"/>
      <c r="E6" s="95"/>
      <c r="F6" s="95"/>
      <c r="G6" s="94" t="s">
        <v>23</v>
      </c>
      <c r="H6" s="104" t="s">
        <v>24</v>
      </c>
      <c r="I6" s="105"/>
      <c r="J6" s="105"/>
      <c r="K6" s="105"/>
      <c r="L6" s="105"/>
      <c r="M6" s="106"/>
      <c r="N6" s="103"/>
    </row>
    <row r="7" spans="1:14" ht="47.25" customHeight="1">
      <c r="B7" s="96"/>
      <c r="C7" s="103"/>
      <c r="D7" s="96"/>
      <c r="E7" s="96"/>
      <c r="F7" s="96"/>
      <c r="G7" s="96"/>
      <c r="H7" s="27" t="s">
        <v>0</v>
      </c>
      <c r="I7" s="27" t="s">
        <v>1</v>
      </c>
      <c r="J7" s="27" t="s">
        <v>2</v>
      </c>
      <c r="K7" s="27" t="s">
        <v>4</v>
      </c>
      <c r="L7" s="27" t="s">
        <v>5</v>
      </c>
      <c r="M7" s="27" t="s">
        <v>6</v>
      </c>
      <c r="N7" s="103"/>
    </row>
    <row r="8" spans="1:14">
      <c r="B8" s="27">
        <v>1</v>
      </c>
      <c r="C8" s="27">
        <f>B8+1</f>
        <v>2</v>
      </c>
      <c r="D8" s="27">
        <f t="shared" ref="D8:N8" si="0">C8+1</f>
        <v>3</v>
      </c>
      <c r="E8" s="27">
        <f t="shared" si="0"/>
        <v>4</v>
      </c>
      <c r="F8" s="27">
        <f t="shared" si="0"/>
        <v>5</v>
      </c>
      <c r="G8" s="27">
        <f t="shared" si="0"/>
        <v>6</v>
      </c>
      <c r="H8" s="27">
        <f t="shared" si="0"/>
        <v>7</v>
      </c>
      <c r="I8" s="27">
        <f t="shared" si="0"/>
        <v>8</v>
      </c>
      <c r="J8" s="27">
        <f t="shared" si="0"/>
        <v>9</v>
      </c>
      <c r="K8" s="27">
        <f t="shared" si="0"/>
        <v>10</v>
      </c>
      <c r="L8" s="27">
        <f t="shared" si="0"/>
        <v>11</v>
      </c>
      <c r="M8" s="27">
        <f t="shared" si="0"/>
        <v>12</v>
      </c>
      <c r="N8" s="27">
        <f t="shared" si="0"/>
        <v>13</v>
      </c>
    </row>
    <row r="9" spans="1:14" ht="24.75" customHeight="1">
      <c r="A9" s="10"/>
      <c r="B9" s="27"/>
      <c r="C9" s="97" t="s">
        <v>403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28"/>
    </row>
    <row r="10" spans="1:14" s="2" customFormat="1" ht="18" customHeight="1">
      <c r="B10" s="55"/>
      <c r="C10" s="97" t="s">
        <v>433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</row>
    <row r="11" spans="1:14" ht="24" customHeight="1">
      <c r="B11" s="27">
        <v>1</v>
      </c>
      <c r="C11" s="97" t="s">
        <v>432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14" ht="37.5" customHeight="1">
      <c r="B12" s="65" t="s">
        <v>9</v>
      </c>
      <c r="C12" s="76" t="s">
        <v>457</v>
      </c>
      <c r="D12" s="7"/>
      <c r="E12" s="7"/>
      <c r="F12" s="7"/>
      <c r="G12" s="7"/>
      <c r="H12" s="37"/>
      <c r="I12" s="37"/>
      <c r="J12" s="37"/>
      <c r="K12" s="37"/>
      <c r="L12" s="37"/>
      <c r="M12" s="37"/>
      <c r="N12" s="27"/>
    </row>
    <row r="13" spans="1:14" ht="25.5" customHeight="1">
      <c r="B13" s="27"/>
      <c r="C13" s="29" t="s">
        <v>95</v>
      </c>
      <c r="D13" s="7"/>
      <c r="E13" s="7"/>
      <c r="F13" s="7"/>
      <c r="G13" s="7"/>
      <c r="H13" s="1"/>
      <c r="I13" s="1"/>
      <c r="J13" s="1"/>
      <c r="K13" s="1"/>
      <c r="L13" s="1"/>
      <c r="M13" s="1"/>
      <c r="N13" s="27"/>
    </row>
    <row r="14" spans="1:14" ht="36.75" customHeight="1">
      <c r="B14" s="72" t="s">
        <v>10</v>
      </c>
      <c r="C14" s="4" t="s">
        <v>228</v>
      </c>
      <c r="D14" s="7" t="s">
        <v>233</v>
      </c>
      <c r="E14" s="7" t="s">
        <v>239</v>
      </c>
      <c r="F14" s="7">
        <v>1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27" t="s">
        <v>321</v>
      </c>
    </row>
    <row r="15" spans="1:14" ht="32.25" customHeight="1">
      <c r="B15" s="31" t="s">
        <v>421</v>
      </c>
      <c r="C15" s="4" t="s">
        <v>234</v>
      </c>
      <c r="D15" s="7" t="s">
        <v>233</v>
      </c>
      <c r="E15" s="7" t="s">
        <v>239</v>
      </c>
      <c r="F15" s="7">
        <v>2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27" t="s">
        <v>321</v>
      </c>
    </row>
    <row r="16" spans="1:14" ht="40.5" customHeight="1">
      <c r="B16" s="72" t="s">
        <v>422</v>
      </c>
      <c r="C16" s="4" t="s">
        <v>242</v>
      </c>
      <c r="D16" s="7" t="s">
        <v>233</v>
      </c>
      <c r="E16" s="7" t="s">
        <v>239</v>
      </c>
      <c r="F16" s="7">
        <v>1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27" t="s">
        <v>321</v>
      </c>
    </row>
    <row r="17" spans="2:16" ht="42.75" customHeight="1">
      <c r="B17" s="72" t="s">
        <v>423</v>
      </c>
      <c r="C17" s="4" t="s">
        <v>243</v>
      </c>
      <c r="D17" s="7" t="s">
        <v>233</v>
      </c>
      <c r="E17" s="7" t="s">
        <v>239</v>
      </c>
      <c r="F17" s="7">
        <v>1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27" t="s">
        <v>321</v>
      </c>
    </row>
    <row r="18" spans="2:16" ht="38.25" customHeight="1">
      <c r="B18" s="72" t="s">
        <v>460</v>
      </c>
      <c r="C18" s="4" t="s">
        <v>244</v>
      </c>
      <c r="D18" s="7" t="s">
        <v>233</v>
      </c>
      <c r="E18" s="7" t="s">
        <v>239</v>
      </c>
      <c r="F18" s="7">
        <v>1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27" t="s">
        <v>321</v>
      </c>
    </row>
    <row r="19" spans="2:16" ht="39.75" customHeight="1">
      <c r="B19" s="72" t="s">
        <v>601</v>
      </c>
      <c r="C19" s="4" t="s">
        <v>245</v>
      </c>
      <c r="D19" s="7" t="s">
        <v>233</v>
      </c>
      <c r="E19" s="7" t="s">
        <v>239</v>
      </c>
      <c r="F19" s="7">
        <v>1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27" t="s">
        <v>321</v>
      </c>
    </row>
    <row r="20" spans="2:16" ht="33" customHeight="1">
      <c r="B20" s="72" t="s">
        <v>602</v>
      </c>
      <c r="C20" s="4" t="s">
        <v>246</v>
      </c>
      <c r="D20" s="7" t="s">
        <v>233</v>
      </c>
      <c r="E20" s="7" t="s">
        <v>247</v>
      </c>
      <c r="F20" s="7">
        <v>1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27" t="s">
        <v>321</v>
      </c>
    </row>
    <row r="21" spans="2:16" ht="36" customHeight="1">
      <c r="B21" s="72" t="s">
        <v>603</v>
      </c>
      <c r="C21" s="4" t="s">
        <v>235</v>
      </c>
      <c r="D21" s="7" t="s">
        <v>233</v>
      </c>
      <c r="E21" s="7" t="s">
        <v>239</v>
      </c>
      <c r="F21" s="7">
        <v>3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27" t="s">
        <v>321</v>
      </c>
    </row>
    <row r="22" spans="2:16" ht="18" customHeight="1">
      <c r="B22" s="27"/>
      <c r="C22" s="29" t="s">
        <v>98</v>
      </c>
      <c r="D22" s="7"/>
      <c r="E22" s="7"/>
      <c r="F22" s="7"/>
      <c r="G22" s="39"/>
      <c r="H22" s="38"/>
      <c r="I22" s="38"/>
      <c r="J22" s="38"/>
      <c r="K22" s="38"/>
      <c r="L22" s="38"/>
      <c r="M22" s="38"/>
      <c r="N22" s="27"/>
    </row>
    <row r="23" spans="2:16" ht="37.5" customHeight="1">
      <c r="B23" s="72" t="s">
        <v>604</v>
      </c>
      <c r="C23" s="4" t="s">
        <v>228</v>
      </c>
      <c r="D23" s="7" t="s">
        <v>233</v>
      </c>
      <c r="E23" s="7" t="s">
        <v>239</v>
      </c>
      <c r="F23" s="7">
        <v>1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27" t="s">
        <v>321</v>
      </c>
    </row>
    <row r="24" spans="2:16" ht="33.75" customHeight="1">
      <c r="B24" s="72" t="s">
        <v>605</v>
      </c>
      <c r="C24" s="4" t="s">
        <v>234</v>
      </c>
      <c r="D24" s="7" t="s">
        <v>233</v>
      </c>
      <c r="E24" s="7" t="s">
        <v>239</v>
      </c>
      <c r="F24" s="7">
        <v>3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27" t="s">
        <v>321</v>
      </c>
    </row>
    <row r="25" spans="2:16" ht="33" customHeight="1">
      <c r="B25" s="72" t="s">
        <v>606</v>
      </c>
      <c r="C25" s="4" t="s">
        <v>237</v>
      </c>
      <c r="D25" s="7" t="s">
        <v>233</v>
      </c>
      <c r="E25" s="7" t="s">
        <v>232</v>
      </c>
      <c r="F25" s="7">
        <v>57.55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27" t="s">
        <v>321</v>
      </c>
    </row>
    <row r="26" spans="2:16" ht="35.25" customHeight="1">
      <c r="B26" s="72" t="s">
        <v>607</v>
      </c>
      <c r="C26" s="4" t="s">
        <v>235</v>
      </c>
      <c r="D26" s="7" t="s">
        <v>233</v>
      </c>
      <c r="E26" s="7" t="s">
        <v>239</v>
      </c>
      <c r="F26" s="7">
        <v>3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27" t="s">
        <v>321</v>
      </c>
    </row>
    <row r="27" spans="2:16" ht="35.25" customHeight="1">
      <c r="B27" s="72" t="s">
        <v>608</v>
      </c>
      <c r="C27" s="4" t="s">
        <v>236</v>
      </c>
      <c r="D27" s="7" t="s">
        <v>233</v>
      </c>
      <c r="E27" s="7" t="s">
        <v>239</v>
      </c>
      <c r="F27" s="7">
        <v>10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27" t="s">
        <v>321</v>
      </c>
    </row>
    <row r="28" spans="2:16" ht="18" customHeight="1">
      <c r="B28" s="27"/>
      <c r="C28" s="29" t="s">
        <v>238</v>
      </c>
      <c r="D28" s="7"/>
      <c r="E28" s="7"/>
      <c r="F28" s="7"/>
      <c r="G28" s="39"/>
      <c r="H28" s="38"/>
      <c r="I28" s="38"/>
      <c r="J28" s="38"/>
      <c r="K28" s="38"/>
      <c r="L28" s="38"/>
      <c r="M28" s="38"/>
      <c r="N28" s="27"/>
      <c r="O28" s="34"/>
      <c r="P28" s="34"/>
    </row>
    <row r="29" spans="2:16" ht="37.5" customHeight="1">
      <c r="B29" s="72" t="s">
        <v>609</v>
      </c>
      <c r="C29" s="4" t="s">
        <v>228</v>
      </c>
      <c r="D29" s="7" t="s">
        <v>233</v>
      </c>
      <c r="E29" s="7" t="s">
        <v>239</v>
      </c>
      <c r="F29" s="7">
        <v>1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27" t="s">
        <v>321</v>
      </c>
    </row>
    <row r="30" spans="2:16" ht="31.5">
      <c r="B30" s="72" t="s">
        <v>610</v>
      </c>
      <c r="C30" s="4" t="s">
        <v>234</v>
      </c>
      <c r="D30" s="7" t="s">
        <v>233</v>
      </c>
      <c r="E30" s="7" t="s">
        <v>239</v>
      </c>
      <c r="F30" s="7">
        <v>2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27" t="s">
        <v>321</v>
      </c>
    </row>
    <row r="31" spans="2:16" ht="18" customHeight="1">
      <c r="B31" s="27"/>
      <c r="C31" s="29" t="s">
        <v>105</v>
      </c>
      <c r="D31" s="7"/>
      <c r="E31" s="7"/>
      <c r="F31" s="7"/>
      <c r="G31" s="39"/>
      <c r="H31" s="38"/>
      <c r="I31" s="38"/>
      <c r="J31" s="38"/>
      <c r="K31" s="38"/>
      <c r="L31" s="38"/>
      <c r="M31" s="38"/>
      <c r="N31" s="27"/>
    </row>
    <row r="32" spans="2:16" ht="36" customHeight="1">
      <c r="B32" s="72" t="s">
        <v>611</v>
      </c>
      <c r="C32" s="4" t="s">
        <v>228</v>
      </c>
      <c r="D32" s="7" t="s">
        <v>233</v>
      </c>
      <c r="E32" s="7" t="s">
        <v>239</v>
      </c>
      <c r="F32" s="7">
        <v>1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27" t="s">
        <v>321</v>
      </c>
    </row>
    <row r="33" spans="2:14" ht="33.75" customHeight="1">
      <c r="B33" s="72" t="s">
        <v>612</v>
      </c>
      <c r="C33" s="4" t="s">
        <v>234</v>
      </c>
      <c r="D33" s="7" t="s">
        <v>233</v>
      </c>
      <c r="E33" s="7" t="s">
        <v>239</v>
      </c>
      <c r="F33" s="7">
        <v>2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27" t="s">
        <v>321</v>
      </c>
    </row>
    <row r="34" spans="2:14" ht="40.5" customHeight="1">
      <c r="B34" s="72" t="s">
        <v>613</v>
      </c>
      <c r="C34" s="4" t="s">
        <v>242</v>
      </c>
      <c r="D34" s="7" t="s">
        <v>233</v>
      </c>
      <c r="E34" s="7" t="s">
        <v>239</v>
      </c>
      <c r="F34" s="7">
        <v>1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27" t="s">
        <v>321</v>
      </c>
    </row>
    <row r="35" spans="2:14" ht="42.75" customHeight="1">
      <c r="B35" s="72" t="s">
        <v>614</v>
      </c>
      <c r="C35" s="4" t="s">
        <v>243</v>
      </c>
      <c r="D35" s="7" t="s">
        <v>233</v>
      </c>
      <c r="E35" s="7" t="s">
        <v>239</v>
      </c>
      <c r="F35" s="7">
        <v>1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27" t="s">
        <v>321</v>
      </c>
    </row>
    <row r="36" spans="2:14" ht="38.25" customHeight="1">
      <c r="B36" s="72" t="s">
        <v>615</v>
      </c>
      <c r="C36" s="4" t="s">
        <v>248</v>
      </c>
      <c r="D36" s="7" t="s">
        <v>233</v>
      </c>
      <c r="E36" s="7" t="s">
        <v>239</v>
      </c>
      <c r="F36" s="7">
        <v>1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27" t="s">
        <v>321</v>
      </c>
    </row>
    <row r="37" spans="2:14" ht="39.75" customHeight="1">
      <c r="B37" s="72" t="s">
        <v>616</v>
      </c>
      <c r="C37" s="4" t="s">
        <v>245</v>
      </c>
      <c r="D37" s="7" t="s">
        <v>233</v>
      </c>
      <c r="E37" s="7" t="s">
        <v>239</v>
      </c>
      <c r="F37" s="7">
        <v>1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27" t="s">
        <v>321</v>
      </c>
    </row>
    <row r="38" spans="2:14" ht="36" customHeight="1">
      <c r="B38" s="72" t="s">
        <v>617</v>
      </c>
      <c r="C38" s="4" t="s">
        <v>246</v>
      </c>
      <c r="D38" s="7" t="s">
        <v>233</v>
      </c>
      <c r="E38" s="7" t="s">
        <v>247</v>
      </c>
      <c r="F38" s="7">
        <v>1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27" t="s">
        <v>321</v>
      </c>
    </row>
    <row r="39" spans="2:14" ht="39.75" customHeight="1">
      <c r="B39" s="72" t="s">
        <v>618</v>
      </c>
      <c r="C39" s="4" t="s">
        <v>235</v>
      </c>
      <c r="D39" s="7" t="s">
        <v>233</v>
      </c>
      <c r="E39" s="7" t="s">
        <v>247</v>
      </c>
      <c r="F39" s="7">
        <v>1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27" t="s">
        <v>321</v>
      </c>
    </row>
    <row r="40" spans="2:14" ht="18" customHeight="1">
      <c r="B40" s="27"/>
      <c r="C40" s="29" t="s">
        <v>107</v>
      </c>
      <c r="D40" s="7"/>
      <c r="E40" s="7"/>
      <c r="F40" s="7"/>
      <c r="G40" s="39"/>
      <c r="H40" s="38"/>
      <c r="I40" s="38"/>
      <c r="J40" s="38"/>
      <c r="K40" s="38"/>
      <c r="L40" s="38"/>
      <c r="M40" s="38"/>
      <c r="N40" s="27"/>
    </row>
    <row r="41" spans="2:14" ht="43.5" customHeight="1">
      <c r="B41" s="72" t="s">
        <v>619</v>
      </c>
      <c r="C41" s="4" t="s">
        <v>250</v>
      </c>
      <c r="D41" s="7" t="s">
        <v>233</v>
      </c>
      <c r="E41" s="7" t="s">
        <v>249</v>
      </c>
      <c r="F41" s="7">
        <v>1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27" t="s">
        <v>321</v>
      </c>
    </row>
    <row r="42" spans="2:14" ht="36" customHeight="1">
      <c r="B42" s="72" t="s">
        <v>620</v>
      </c>
      <c r="C42" s="4" t="s">
        <v>251</v>
      </c>
      <c r="D42" s="7" t="s">
        <v>233</v>
      </c>
      <c r="E42" s="7" t="s">
        <v>239</v>
      </c>
      <c r="F42" s="7">
        <v>1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27" t="s">
        <v>321</v>
      </c>
    </row>
    <row r="43" spans="2:14" ht="38.25" customHeight="1">
      <c r="B43" s="72" t="s">
        <v>621</v>
      </c>
      <c r="C43" s="4" t="s">
        <v>252</v>
      </c>
      <c r="D43" s="7" t="s">
        <v>233</v>
      </c>
      <c r="E43" s="7" t="s">
        <v>247</v>
      </c>
      <c r="F43" s="7">
        <v>1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27" t="s">
        <v>321</v>
      </c>
    </row>
    <row r="44" spans="2:14" ht="37.5" customHeight="1">
      <c r="B44" s="72" t="s">
        <v>622</v>
      </c>
      <c r="C44" s="4" t="s">
        <v>253</v>
      </c>
      <c r="D44" s="7" t="s">
        <v>233</v>
      </c>
      <c r="E44" s="7" t="s">
        <v>239</v>
      </c>
      <c r="F44" s="7">
        <v>1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27" t="s">
        <v>321</v>
      </c>
    </row>
    <row r="45" spans="2:14" ht="39.75" customHeight="1">
      <c r="B45" s="72" t="s">
        <v>623</v>
      </c>
      <c r="C45" s="4" t="s">
        <v>254</v>
      </c>
      <c r="D45" s="7" t="s">
        <v>233</v>
      </c>
      <c r="E45" s="7" t="s">
        <v>239</v>
      </c>
      <c r="F45" s="7">
        <v>2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27" t="s">
        <v>321</v>
      </c>
    </row>
    <row r="46" spans="2:14" ht="42.75" customHeight="1">
      <c r="B46" s="72" t="s">
        <v>624</v>
      </c>
      <c r="C46" s="4" t="s">
        <v>243</v>
      </c>
      <c r="D46" s="7" t="s">
        <v>233</v>
      </c>
      <c r="E46" s="7" t="s">
        <v>239</v>
      </c>
      <c r="F46" s="7">
        <v>1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27" t="s">
        <v>321</v>
      </c>
    </row>
    <row r="47" spans="2:14" ht="38.25" customHeight="1">
      <c r="B47" s="72" t="s">
        <v>625</v>
      </c>
      <c r="C47" s="4" t="s">
        <v>255</v>
      </c>
      <c r="D47" s="7" t="s">
        <v>233</v>
      </c>
      <c r="E47" s="7" t="s">
        <v>239</v>
      </c>
      <c r="F47" s="7">
        <v>1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27" t="s">
        <v>321</v>
      </c>
    </row>
    <row r="48" spans="2:14" ht="39.75" customHeight="1">
      <c r="B48" s="72" t="s">
        <v>626</v>
      </c>
      <c r="C48" s="4" t="s">
        <v>245</v>
      </c>
      <c r="D48" s="7" t="s">
        <v>233</v>
      </c>
      <c r="E48" s="7" t="s">
        <v>239</v>
      </c>
      <c r="F48" s="7">
        <v>1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27" t="s">
        <v>321</v>
      </c>
    </row>
    <row r="49" spans="1:14" ht="36" customHeight="1">
      <c r="B49" s="72" t="s">
        <v>627</v>
      </c>
      <c r="C49" s="4" t="s">
        <v>256</v>
      </c>
      <c r="D49" s="7" t="s">
        <v>233</v>
      </c>
      <c r="E49" s="7" t="s">
        <v>247</v>
      </c>
      <c r="F49" s="7">
        <v>1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27" t="s">
        <v>321</v>
      </c>
    </row>
    <row r="50" spans="1:14" ht="37.5" customHeight="1">
      <c r="B50" s="72" t="s">
        <v>628</v>
      </c>
      <c r="C50" s="4" t="s">
        <v>235</v>
      </c>
      <c r="D50" s="7" t="s">
        <v>233</v>
      </c>
      <c r="E50" s="7" t="s">
        <v>249</v>
      </c>
      <c r="F50" s="7">
        <v>4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27" t="s">
        <v>321</v>
      </c>
    </row>
    <row r="51" spans="1:14" ht="18" customHeight="1">
      <c r="B51" s="27"/>
      <c r="C51" s="29" t="s">
        <v>109</v>
      </c>
      <c r="D51" s="7"/>
      <c r="E51" s="7"/>
      <c r="F51" s="7"/>
      <c r="G51" s="39"/>
      <c r="H51" s="38"/>
      <c r="I51" s="38"/>
      <c r="J51" s="38"/>
      <c r="K51" s="38"/>
      <c r="L51" s="38"/>
      <c r="M51" s="38"/>
      <c r="N51" s="27"/>
    </row>
    <row r="52" spans="1:14" ht="18" customHeight="1">
      <c r="B52" s="72" t="s">
        <v>629</v>
      </c>
      <c r="C52" s="4" t="s">
        <v>228</v>
      </c>
      <c r="D52" s="7" t="s">
        <v>233</v>
      </c>
      <c r="E52" s="7" t="s">
        <v>240</v>
      </c>
      <c r="F52" s="7">
        <v>1</v>
      </c>
      <c r="G52" s="39">
        <f>M52</f>
        <v>55810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55810</v>
      </c>
      <c r="N52" s="27" t="s">
        <v>425</v>
      </c>
    </row>
    <row r="53" spans="1:14" ht="18" customHeight="1">
      <c r="B53" s="72" t="s">
        <v>630</v>
      </c>
      <c r="C53" s="4" t="s">
        <v>234</v>
      </c>
      <c r="D53" s="7" t="s">
        <v>233</v>
      </c>
      <c r="E53" s="7" t="s">
        <v>241</v>
      </c>
      <c r="F53" s="7">
        <v>1</v>
      </c>
      <c r="G53" s="39">
        <f t="shared" ref="G53:G56" si="1">M53</f>
        <v>7560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7560</v>
      </c>
      <c r="N53" s="27" t="s">
        <v>425</v>
      </c>
    </row>
    <row r="54" spans="1:14" ht="18" customHeight="1">
      <c r="B54" s="72" t="s">
        <v>632</v>
      </c>
      <c r="C54" s="4" t="s">
        <v>229</v>
      </c>
      <c r="D54" s="7" t="s">
        <v>233</v>
      </c>
      <c r="E54" s="7" t="s">
        <v>241</v>
      </c>
      <c r="F54" s="7">
        <v>1</v>
      </c>
      <c r="G54" s="39">
        <f t="shared" si="1"/>
        <v>3130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3130</v>
      </c>
      <c r="N54" s="27" t="s">
        <v>425</v>
      </c>
    </row>
    <row r="55" spans="1:14" ht="38.25" customHeight="1">
      <c r="B55" s="72" t="s">
        <v>631</v>
      </c>
      <c r="C55" s="4" t="s">
        <v>230</v>
      </c>
      <c r="D55" s="7" t="s">
        <v>233</v>
      </c>
      <c r="E55" s="7" t="s">
        <v>232</v>
      </c>
      <c r="F55" s="40">
        <v>5</v>
      </c>
      <c r="G55" s="39">
        <f t="shared" si="1"/>
        <v>26500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26500</v>
      </c>
      <c r="N55" s="27" t="s">
        <v>425</v>
      </c>
    </row>
    <row r="56" spans="1:14" ht="23.25" customHeight="1">
      <c r="B56" s="31" t="s">
        <v>633</v>
      </c>
      <c r="C56" s="4" t="s">
        <v>231</v>
      </c>
      <c r="D56" s="7" t="s">
        <v>233</v>
      </c>
      <c r="E56" s="7" t="s">
        <v>232</v>
      </c>
      <c r="F56" s="40">
        <v>1</v>
      </c>
      <c r="G56" s="39">
        <f t="shared" si="1"/>
        <v>6520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6520</v>
      </c>
      <c r="N56" s="27" t="s">
        <v>425</v>
      </c>
    </row>
    <row r="57" spans="1:14" ht="42.75" customHeight="1">
      <c r="B57" s="65" t="s">
        <v>424</v>
      </c>
      <c r="C57" s="76" t="s">
        <v>458</v>
      </c>
      <c r="D57" s="7"/>
      <c r="E57" s="7"/>
      <c r="F57" s="7"/>
      <c r="G57" s="39"/>
      <c r="H57" s="38"/>
      <c r="I57" s="38"/>
      <c r="J57" s="38"/>
      <c r="K57" s="38"/>
      <c r="L57" s="38"/>
      <c r="M57" s="38"/>
      <c r="N57" s="27"/>
    </row>
    <row r="58" spans="1:14" ht="23.25" customHeight="1">
      <c r="B58" s="27"/>
      <c r="C58" s="35" t="s">
        <v>109</v>
      </c>
      <c r="D58" s="7"/>
      <c r="E58" s="7"/>
      <c r="F58" s="27"/>
      <c r="G58" s="38"/>
      <c r="H58" s="38"/>
      <c r="I58" s="38"/>
      <c r="J58" s="38"/>
      <c r="K58" s="38"/>
      <c r="L58" s="38"/>
      <c r="M58" s="38"/>
      <c r="N58" s="27"/>
    </row>
    <row r="59" spans="1:14" ht="23.25" customHeight="1">
      <c r="B59" s="72" t="s">
        <v>634</v>
      </c>
      <c r="C59" s="71" t="s">
        <v>597</v>
      </c>
      <c r="D59" s="7" t="s">
        <v>176</v>
      </c>
      <c r="E59" s="7" t="s">
        <v>27</v>
      </c>
      <c r="F59" s="32">
        <v>1</v>
      </c>
      <c r="G59" s="38">
        <f t="shared" ref="G59:G66" si="2">H59+I59+J59+K59+L59+M59</f>
        <v>850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850</v>
      </c>
      <c r="N59" s="27" t="s">
        <v>425</v>
      </c>
    </row>
    <row r="60" spans="1:14" ht="21.75" customHeight="1">
      <c r="B60" s="72" t="s">
        <v>635</v>
      </c>
      <c r="C60" s="71" t="s">
        <v>598</v>
      </c>
      <c r="D60" s="7" t="s">
        <v>176</v>
      </c>
      <c r="E60" s="7" t="s">
        <v>27</v>
      </c>
      <c r="F60" s="32">
        <v>1</v>
      </c>
      <c r="G60" s="38">
        <f t="shared" si="2"/>
        <v>60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60</v>
      </c>
      <c r="N60" s="27" t="s">
        <v>425</v>
      </c>
    </row>
    <row r="61" spans="1:14" ht="20.25" customHeight="1">
      <c r="B61" s="31" t="s">
        <v>636</v>
      </c>
      <c r="C61" s="26" t="s">
        <v>21</v>
      </c>
      <c r="D61" s="7" t="s">
        <v>176</v>
      </c>
      <c r="E61" s="7" t="s">
        <v>119</v>
      </c>
      <c r="F61" s="32">
        <v>75</v>
      </c>
      <c r="G61" s="38">
        <f t="shared" si="2"/>
        <v>1500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1500</v>
      </c>
      <c r="N61" s="27" t="s">
        <v>425</v>
      </c>
    </row>
    <row r="62" spans="1:14" ht="38.25">
      <c r="B62" s="72" t="s">
        <v>637</v>
      </c>
      <c r="C62" s="26" t="s">
        <v>398</v>
      </c>
      <c r="D62" s="49" t="s">
        <v>596</v>
      </c>
      <c r="E62" s="7" t="s">
        <v>27</v>
      </c>
      <c r="F62" s="32">
        <v>1</v>
      </c>
      <c r="G62" s="38">
        <v>800</v>
      </c>
      <c r="H62" s="38">
        <v>0</v>
      </c>
      <c r="I62" s="38">
        <v>800</v>
      </c>
      <c r="J62" s="38">
        <v>0</v>
      </c>
      <c r="K62" s="38">
        <v>0</v>
      </c>
      <c r="L62" s="38">
        <v>0</v>
      </c>
      <c r="M62" s="38">
        <v>0</v>
      </c>
      <c r="N62" s="64" t="s">
        <v>425</v>
      </c>
    </row>
    <row r="63" spans="1:14" ht="41.25" customHeight="1">
      <c r="B63" s="72" t="s">
        <v>638</v>
      </c>
      <c r="C63" s="26" t="s">
        <v>399</v>
      </c>
      <c r="D63" s="49" t="s">
        <v>596</v>
      </c>
      <c r="E63" s="7" t="s">
        <v>27</v>
      </c>
      <c r="F63" s="32">
        <v>1</v>
      </c>
      <c r="G63" s="38">
        <v>200</v>
      </c>
      <c r="H63" s="38">
        <v>0</v>
      </c>
      <c r="I63" s="38">
        <v>200</v>
      </c>
      <c r="J63" s="38">
        <v>0</v>
      </c>
      <c r="K63" s="38">
        <v>0</v>
      </c>
      <c r="L63" s="38">
        <v>0</v>
      </c>
      <c r="M63" s="38">
        <v>0</v>
      </c>
      <c r="N63" s="64" t="s">
        <v>425</v>
      </c>
    </row>
    <row r="64" spans="1:14" ht="21.75" customHeight="1">
      <c r="A64" s="11" t="s">
        <v>118</v>
      </c>
      <c r="B64" s="27"/>
      <c r="C64" s="35" t="s">
        <v>104</v>
      </c>
      <c r="D64" s="7"/>
      <c r="E64" s="7"/>
      <c r="F64" s="32"/>
      <c r="G64" s="38"/>
      <c r="H64" s="38"/>
      <c r="I64" s="38"/>
      <c r="J64" s="38"/>
      <c r="K64" s="38"/>
      <c r="L64" s="38"/>
      <c r="M64" s="38"/>
      <c r="N64" s="27" t="s">
        <v>425</v>
      </c>
    </row>
    <row r="65" spans="2:14" ht="27" customHeight="1">
      <c r="B65" s="72" t="s">
        <v>639</v>
      </c>
      <c r="C65" s="71" t="s">
        <v>599</v>
      </c>
      <c r="D65" s="7" t="s">
        <v>176</v>
      </c>
      <c r="E65" s="7" t="s">
        <v>27</v>
      </c>
      <c r="F65" s="32">
        <v>1</v>
      </c>
      <c r="G65" s="38">
        <f t="shared" si="2"/>
        <v>3000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3000</v>
      </c>
      <c r="N65" s="27" t="s">
        <v>425</v>
      </c>
    </row>
    <row r="66" spans="2:14" ht="18.75" customHeight="1">
      <c r="B66" s="72" t="s">
        <v>640</v>
      </c>
      <c r="C66" s="26" t="s">
        <v>15</v>
      </c>
      <c r="D66" s="7" t="s">
        <v>176</v>
      </c>
      <c r="E66" s="7" t="s">
        <v>119</v>
      </c>
      <c r="F66" s="32">
        <v>25</v>
      </c>
      <c r="G66" s="38">
        <f t="shared" si="2"/>
        <v>125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125</v>
      </c>
      <c r="N66" s="27" t="s">
        <v>425</v>
      </c>
    </row>
    <row r="67" spans="2:14" s="20" customFormat="1" ht="37.5" customHeight="1">
      <c r="B67" s="18"/>
      <c r="C67" s="29" t="s">
        <v>415</v>
      </c>
      <c r="D67" s="19"/>
      <c r="E67" s="19" t="s">
        <v>420</v>
      </c>
      <c r="F67" s="18"/>
      <c r="G67" s="52">
        <f>SUM(G14:G66)</f>
        <v>106055</v>
      </c>
      <c r="H67" s="52">
        <f t="shared" ref="H67:M67" si="3">SUM(H14:H66)</f>
        <v>0</v>
      </c>
      <c r="I67" s="52">
        <f t="shared" si="3"/>
        <v>1000</v>
      </c>
      <c r="J67" s="52">
        <f t="shared" si="3"/>
        <v>0</v>
      </c>
      <c r="K67" s="52">
        <f t="shared" si="3"/>
        <v>0</v>
      </c>
      <c r="L67" s="52">
        <f t="shared" si="3"/>
        <v>0</v>
      </c>
      <c r="M67" s="52">
        <f t="shared" si="3"/>
        <v>105055</v>
      </c>
      <c r="N67" s="18"/>
    </row>
    <row r="68" spans="2:14" ht="18" customHeight="1">
      <c r="B68" s="27"/>
      <c r="C68" s="4" t="s">
        <v>416</v>
      </c>
      <c r="D68" s="7"/>
      <c r="E68" s="7"/>
      <c r="F68" s="27"/>
      <c r="G68" s="38"/>
      <c r="H68" s="38"/>
      <c r="I68" s="38"/>
      <c r="J68" s="38"/>
      <c r="K68" s="38"/>
      <c r="L68" s="38"/>
      <c r="M68" s="38"/>
      <c r="N68" s="27"/>
    </row>
    <row r="69" spans="2:14" ht="18" customHeight="1">
      <c r="B69" s="27"/>
      <c r="C69" s="61" t="s">
        <v>417</v>
      </c>
      <c r="D69" s="30"/>
      <c r="E69" s="30" t="s">
        <v>420</v>
      </c>
      <c r="F69" s="27"/>
      <c r="G69" s="38">
        <v>0</v>
      </c>
      <c r="H69" s="38">
        <f t="shared" ref="H69:M69" si="4">H63+H62</f>
        <v>0</v>
      </c>
      <c r="I69" s="38">
        <v>0</v>
      </c>
      <c r="J69" s="38">
        <f t="shared" si="4"/>
        <v>0</v>
      </c>
      <c r="K69" s="38">
        <f t="shared" si="4"/>
        <v>0</v>
      </c>
      <c r="L69" s="38">
        <f t="shared" si="4"/>
        <v>0</v>
      </c>
      <c r="M69" s="38">
        <f t="shared" si="4"/>
        <v>0</v>
      </c>
      <c r="N69" s="27"/>
    </row>
    <row r="70" spans="2:14" ht="18" customHeight="1">
      <c r="B70" s="27"/>
      <c r="C70" s="61" t="s">
        <v>418</v>
      </c>
      <c r="D70" s="30"/>
      <c r="E70" s="30" t="s">
        <v>420</v>
      </c>
      <c r="F70" s="27"/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27"/>
    </row>
    <row r="71" spans="2:14" ht="18" customHeight="1">
      <c r="B71" s="27"/>
      <c r="C71" s="60" t="s">
        <v>419</v>
      </c>
      <c r="D71" s="27"/>
      <c r="E71" s="30" t="s">
        <v>420</v>
      </c>
      <c r="F71" s="27"/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27"/>
    </row>
    <row r="72" spans="2:14" ht="18" customHeight="1">
      <c r="B72" s="27"/>
      <c r="C72" s="60" t="s">
        <v>414</v>
      </c>
      <c r="D72" s="27"/>
      <c r="E72" s="30" t="s">
        <v>420</v>
      </c>
      <c r="F72" s="27"/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27"/>
    </row>
    <row r="73" spans="2:14" ht="18" customHeight="1">
      <c r="B73" s="27"/>
      <c r="C73" s="60" t="s">
        <v>425</v>
      </c>
      <c r="D73" s="27"/>
      <c r="E73" s="30" t="s">
        <v>420</v>
      </c>
      <c r="F73" s="27"/>
      <c r="G73" s="38">
        <f>G67-G69-G70-G71-G72</f>
        <v>106055</v>
      </c>
      <c r="H73" s="38">
        <f t="shared" ref="H73:M73" si="5">H67-H69-H70-H71-H72</f>
        <v>0</v>
      </c>
      <c r="I73" s="38">
        <f t="shared" si="5"/>
        <v>1000</v>
      </c>
      <c r="J73" s="38">
        <f t="shared" si="5"/>
        <v>0</v>
      </c>
      <c r="K73" s="38">
        <f t="shared" si="5"/>
        <v>0</v>
      </c>
      <c r="L73" s="38">
        <f t="shared" si="5"/>
        <v>0</v>
      </c>
      <c r="M73" s="38">
        <f t="shared" si="5"/>
        <v>105055</v>
      </c>
      <c r="N73" s="27"/>
    </row>
    <row r="74" spans="2:14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2:14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2:14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2:14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2:14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2:14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</sheetData>
  <mergeCells count="15">
    <mergeCell ref="C10:N10"/>
    <mergeCell ref="C11:N11"/>
    <mergeCell ref="L1:N1"/>
    <mergeCell ref="J2:N2"/>
    <mergeCell ref="C3:N3"/>
    <mergeCell ref="N5:N7"/>
    <mergeCell ref="C9:M9"/>
    <mergeCell ref="D5:D7"/>
    <mergeCell ref="B5:B7"/>
    <mergeCell ref="C5:C7"/>
    <mergeCell ref="E5:E7"/>
    <mergeCell ref="G5:M5"/>
    <mergeCell ref="G6:G7"/>
    <mergeCell ref="H6:M6"/>
    <mergeCell ref="F5:F7"/>
  </mergeCells>
  <pageMargins left="0.23622047244094491" right="0.23622047244094491" top="0.15748031496062992" bottom="0.19685039370078741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3"/>
  <sheetViews>
    <sheetView topLeftCell="A4" zoomScale="70" zoomScaleNormal="70" zoomScaleSheetLayoutView="70" workbookViewId="0">
      <pane ySplit="4" topLeftCell="A8" activePane="bottomLeft" state="frozen"/>
      <selection activeCell="C4" sqref="C4"/>
      <selection pane="bottomLeft" activeCell="G17" sqref="G17"/>
    </sheetView>
  </sheetViews>
  <sheetFormatPr defaultRowHeight="15.75"/>
  <cols>
    <col min="1" max="1" width="5.7109375" style="10" customWidth="1"/>
    <col min="2" max="2" width="12.28515625" style="5" customWidth="1"/>
    <col min="3" max="3" width="76.28515625" style="13" customWidth="1"/>
    <col min="4" max="4" width="19.5703125" style="10" customWidth="1"/>
    <col min="5" max="5" width="10.85546875" style="10" customWidth="1"/>
    <col min="6" max="6" width="16" style="10" customWidth="1"/>
    <col min="7" max="7" width="14.85546875" style="10" customWidth="1"/>
    <col min="8" max="8" width="13.28515625" style="10" customWidth="1"/>
    <col min="9" max="9" width="10.5703125" style="10" customWidth="1"/>
    <col min="10" max="12" width="10.7109375" style="10" customWidth="1"/>
    <col min="13" max="13" width="11" style="10" customWidth="1"/>
    <col min="14" max="14" width="36" style="15" customWidth="1"/>
    <col min="15" max="15" width="12.140625" style="11" customWidth="1"/>
    <col min="16" max="16384" width="9.140625" style="11"/>
  </cols>
  <sheetData>
    <row r="1" spans="1:14" ht="93.75" customHeight="1">
      <c r="L1" s="93" t="s">
        <v>411</v>
      </c>
      <c r="M1" s="93"/>
      <c r="N1" s="93"/>
    </row>
    <row r="2" spans="1:14" ht="15" customHeight="1">
      <c r="J2" s="102"/>
      <c r="K2" s="102"/>
      <c r="L2" s="102"/>
      <c r="M2" s="102"/>
      <c r="N2" s="102"/>
    </row>
    <row r="3" spans="1:14" s="16" customFormat="1" ht="25.5" customHeight="1">
      <c r="A3" s="33"/>
      <c r="B3" s="9"/>
      <c r="C3" s="107" t="s">
        <v>412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ht="13.5" customHeight="1">
      <c r="C4" s="1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8.75" customHeight="1">
      <c r="B5" s="94" t="s">
        <v>7</v>
      </c>
      <c r="C5" s="103" t="s">
        <v>11</v>
      </c>
      <c r="D5" s="94" t="s">
        <v>359</v>
      </c>
      <c r="E5" s="94" t="s">
        <v>25</v>
      </c>
      <c r="F5" s="94" t="s">
        <v>262</v>
      </c>
      <c r="G5" s="104" t="s">
        <v>8</v>
      </c>
      <c r="H5" s="105"/>
      <c r="I5" s="105"/>
      <c r="J5" s="105"/>
      <c r="K5" s="105"/>
      <c r="L5" s="105"/>
      <c r="M5" s="105"/>
      <c r="N5" s="103" t="s">
        <v>263</v>
      </c>
    </row>
    <row r="6" spans="1:14" ht="18.75" customHeight="1">
      <c r="B6" s="95"/>
      <c r="C6" s="103"/>
      <c r="D6" s="95"/>
      <c r="E6" s="95"/>
      <c r="F6" s="95"/>
      <c r="G6" s="94" t="s">
        <v>23</v>
      </c>
      <c r="H6" s="104" t="s">
        <v>24</v>
      </c>
      <c r="I6" s="105"/>
      <c r="J6" s="105"/>
      <c r="K6" s="105"/>
      <c r="L6" s="105"/>
      <c r="M6" s="106"/>
      <c r="N6" s="103"/>
    </row>
    <row r="7" spans="1:14" ht="47.25" customHeight="1">
      <c r="B7" s="96"/>
      <c r="C7" s="103"/>
      <c r="D7" s="96"/>
      <c r="E7" s="96"/>
      <c r="F7" s="96"/>
      <c r="G7" s="96"/>
      <c r="H7" s="27" t="s">
        <v>0</v>
      </c>
      <c r="I7" s="27" t="s">
        <v>1</v>
      </c>
      <c r="J7" s="27" t="s">
        <v>2</v>
      </c>
      <c r="K7" s="27" t="s">
        <v>4</v>
      </c>
      <c r="L7" s="27" t="s">
        <v>5</v>
      </c>
      <c r="M7" s="27" t="s">
        <v>6</v>
      </c>
      <c r="N7" s="103"/>
    </row>
    <row r="8" spans="1:14">
      <c r="B8" s="27">
        <v>1</v>
      </c>
      <c r="C8" s="27">
        <f>B8+1</f>
        <v>2</v>
      </c>
      <c r="D8" s="27">
        <f t="shared" ref="D8:N8" si="0">C8+1</f>
        <v>3</v>
      </c>
      <c r="E8" s="27">
        <f t="shared" si="0"/>
        <v>4</v>
      </c>
      <c r="F8" s="27">
        <f t="shared" si="0"/>
        <v>5</v>
      </c>
      <c r="G8" s="27">
        <f t="shared" si="0"/>
        <v>6</v>
      </c>
      <c r="H8" s="27">
        <f t="shared" si="0"/>
        <v>7</v>
      </c>
      <c r="I8" s="27">
        <f t="shared" si="0"/>
        <v>8</v>
      </c>
      <c r="J8" s="27">
        <f t="shared" si="0"/>
        <v>9</v>
      </c>
      <c r="K8" s="27">
        <f t="shared" si="0"/>
        <v>10</v>
      </c>
      <c r="L8" s="27">
        <f t="shared" si="0"/>
        <v>11</v>
      </c>
      <c r="M8" s="27">
        <f t="shared" si="0"/>
        <v>12</v>
      </c>
      <c r="N8" s="27">
        <f t="shared" si="0"/>
        <v>13</v>
      </c>
    </row>
    <row r="9" spans="1:14" ht="24.75" customHeight="1">
      <c r="B9" s="27"/>
      <c r="C9" s="97" t="s">
        <v>403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28"/>
    </row>
    <row r="10" spans="1:14" s="2" customFormat="1" ht="18" customHeight="1">
      <c r="B10" s="55"/>
      <c r="C10" s="97" t="s">
        <v>433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</row>
    <row r="11" spans="1:14" ht="24" customHeight="1">
      <c r="B11" s="27">
        <v>1</v>
      </c>
      <c r="C11" s="97" t="s">
        <v>413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14" ht="61.5" customHeight="1">
      <c r="B12" s="65" t="s">
        <v>9</v>
      </c>
      <c r="C12" s="76" t="s">
        <v>600</v>
      </c>
      <c r="D12" s="7"/>
      <c r="E12" s="7"/>
      <c r="F12" s="7"/>
      <c r="G12" s="7"/>
      <c r="H12" s="37"/>
      <c r="I12" s="37"/>
      <c r="J12" s="37"/>
      <c r="K12" s="37"/>
      <c r="L12" s="37"/>
      <c r="M12" s="37"/>
      <c r="N12" s="27"/>
    </row>
    <row r="13" spans="1:14" ht="33" customHeight="1">
      <c r="B13" s="31" t="s">
        <v>10</v>
      </c>
      <c r="C13" s="47" t="s">
        <v>258</v>
      </c>
      <c r="D13" s="7" t="s">
        <v>272</v>
      </c>
      <c r="E13" s="7" t="s">
        <v>257</v>
      </c>
      <c r="F13" s="7">
        <v>1</v>
      </c>
      <c r="G13" s="21">
        <f>H13+I13+J13+K13+L13+M13</f>
        <v>60000</v>
      </c>
      <c r="H13" s="21">
        <v>60000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7" t="s">
        <v>414</v>
      </c>
    </row>
    <row r="14" spans="1:14" ht="33" customHeight="1">
      <c r="B14" s="31" t="s">
        <v>421</v>
      </c>
      <c r="C14" s="47" t="s">
        <v>259</v>
      </c>
      <c r="D14" s="7" t="s">
        <v>272</v>
      </c>
      <c r="E14" s="7" t="s">
        <v>257</v>
      </c>
      <c r="F14" s="7">
        <v>1</v>
      </c>
      <c r="G14" s="21">
        <f t="shared" ref="G14:G17" si="1">H14+I14+J14+K14+L14+M14</f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7" t="s">
        <v>321</v>
      </c>
    </row>
    <row r="15" spans="1:14" ht="33" customHeight="1">
      <c r="B15" s="27" t="s">
        <v>422</v>
      </c>
      <c r="C15" s="47" t="s">
        <v>260</v>
      </c>
      <c r="D15" s="7" t="s">
        <v>272</v>
      </c>
      <c r="E15" s="7" t="s">
        <v>257</v>
      </c>
      <c r="F15" s="7">
        <v>1</v>
      </c>
      <c r="G15" s="21">
        <f t="shared" si="1"/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7" t="s">
        <v>321</v>
      </c>
    </row>
    <row r="16" spans="1:14" ht="33" customHeight="1">
      <c r="B16" s="27" t="s">
        <v>423</v>
      </c>
      <c r="C16" s="47" t="s">
        <v>261</v>
      </c>
      <c r="D16" s="7" t="s">
        <v>272</v>
      </c>
      <c r="E16" s="7" t="s">
        <v>257</v>
      </c>
      <c r="F16" s="7">
        <v>1</v>
      </c>
      <c r="G16" s="21">
        <f t="shared" si="1"/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7" t="s">
        <v>321</v>
      </c>
    </row>
    <row r="17" spans="1:15" s="20" customFormat="1" ht="33" customHeight="1">
      <c r="A17" s="17"/>
      <c r="B17" s="18"/>
      <c r="C17" s="29" t="s">
        <v>415</v>
      </c>
      <c r="D17" s="19"/>
      <c r="E17" s="19" t="s">
        <v>420</v>
      </c>
      <c r="F17" s="19"/>
      <c r="G17" s="22">
        <f t="shared" si="1"/>
        <v>60000</v>
      </c>
      <c r="H17" s="22">
        <f>SUM(H13:H16)</f>
        <v>60000</v>
      </c>
      <c r="I17" s="22">
        <f t="shared" ref="I17:M17" si="2">SUM(I13:I16)</f>
        <v>0</v>
      </c>
      <c r="J17" s="22">
        <f t="shared" si="2"/>
        <v>0</v>
      </c>
      <c r="K17" s="22">
        <f t="shared" si="2"/>
        <v>0</v>
      </c>
      <c r="L17" s="22">
        <f t="shared" si="2"/>
        <v>0</v>
      </c>
      <c r="M17" s="22">
        <f t="shared" si="2"/>
        <v>0</v>
      </c>
      <c r="N17" s="18"/>
    </row>
    <row r="18" spans="1:15" ht="18" customHeight="1">
      <c r="B18" s="27"/>
      <c r="C18" s="4" t="s">
        <v>416</v>
      </c>
      <c r="D18" s="7"/>
      <c r="E18" s="7"/>
      <c r="F18" s="7"/>
      <c r="G18" s="7"/>
      <c r="H18" s="1"/>
      <c r="I18" s="1"/>
      <c r="J18" s="1"/>
      <c r="K18" s="1"/>
      <c r="L18" s="1"/>
      <c r="M18" s="1"/>
      <c r="N18" s="27"/>
    </row>
    <row r="19" spans="1:15" s="15" customFormat="1">
      <c r="A19" s="10"/>
      <c r="B19" s="27"/>
      <c r="C19" s="30" t="s">
        <v>417</v>
      </c>
      <c r="D19" s="30"/>
      <c r="E19" s="30" t="s">
        <v>420</v>
      </c>
      <c r="F19" s="30"/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0"/>
      <c r="O19" s="11"/>
    </row>
    <row r="20" spans="1:15" s="15" customFormat="1">
      <c r="A20" s="10"/>
      <c r="B20" s="27"/>
      <c r="C20" s="30" t="s">
        <v>418</v>
      </c>
      <c r="D20" s="30"/>
      <c r="E20" s="30" t="s">
        <v>420</v>
      </c>
      <c r="F20" s="30"/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0"/>
      <c r="O20" s="11"/>
    </row>
    <row r="21" spans="1:15">
      <c r="B21" s="27"/>
      <c r="C21" s="26" t="s">
        <v>419</v>
      </c>
      <c r="D21" s="27"/>
      <c r="E21" s="30" t="s">
        <v>420</v>
      </c>
      <c r="F21" s="27"/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0"/>
    </row>
    <row r="22" spans="1:15">
      <c r="B22" s="27"/>
      <c r="C22" s="26" t="s">
        <v>414</v>
      </c>
      <c r="D22" s="27"/>
      <c r="E22" s="30" t="s">
        <v>420</v>
      </c>
      <c r="F22" s="27"/>
      <c r="G22" s="38">
        <f>G13</f>
        <v>60000</v>
      </c>
      <c r="H22" s="38">
        <f t="shared" ref="H22:M22" si="3">H13</f>
        <v>60000</v>
      </c>
      <c r="I22" s="38">
        <f t="shared" si="3"/>
        <v>0</v>
      </c>
      <c r="J22" s="38">
        <f t="shared" si="3"/>
        <v>0</v>
      </c>
      <c r="K22" s="38">
        <f t="shared" si="3"/>
        <v>0</v>
      </c>
      <c r="L22" s="38">
        <f t="shared" si="3"/>
        <v>0</v>
      </c>
      <c r="M22" s="38">
        <f t="shared" si="3"/>
        <v>0</v>
      </c>
      <c r="N22" s="30"/>
    </row>
    <row r="23" spans="1:15">
      <c r="B23" s="27"/>
      <c r="C23" s="26" t="s">
        <v>425</v>
      </c>
      <c r="D23" s="27"/>
      <c r="E23" s="30" t="s">
        <v>420</v>
      </c>
      <c r="F23" s="27"/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0"/>
    </row>
  </sheetData>
  <mergeCells count="15">
    <mergeCell ref="B5:B7"/>
    <mergeCell ref="C5:C7"/>
    <mergeCell ref="E5:E7"/>
    <mergeCell ref="G5:M5"/>
    <mergeCell ref="N5:N7"/>
    <mergeCell ref="G6:G7"/>
    <mergeCell ref="H6:M6"/>
    <mergeCell ref="D5:D7"/>
    <mergeCell ref="C10:N10"/>
    <mergeCell ref="C11:N11"/>
    <mergeCell ref="F5:F7"/>
    <mergeCell ref="L1:N1"/>
    <mergeCell ref="J2:N2"/>
    <mergeCell ref="C3:N3"/>
    <mergeCell ref="C9:M9"/>
  </mergeCells>
  <pageMargins left="0.23622047244094491" right="0.23622047244094491" top="0.15748031496062992" bottom="0.1968503937007874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Теплоснабжение</vt:lpstr>
      <vt:lpstr>Электроснабжение</vt:lpstr>
      <vt:lpstr>Водоснабжение</vt:lpstr>
      <vt:lpstr>Водоотведение</vt:lpstr>
      <vt:lpstr>Т К О</vt:lpstr>
      <vt:lpstr>Водоотведение!Заголовки_для_печати</vt:lpstr>
      <vt:lpstr>Водоснабжение!Заголовки_для_печати</vt:lpstr>
      <vt:lpstr>'Т К О'!Заголовки_для_печати</vt:lpstr>
      <vt:lpstr>Теплоснабжение!Заголовки_для_печати</vt:lpstr>
      <vt:lpstr>Электроснабжение!Заголовки_для_печати</vt:lpstr>
    </vt:vector>
  </TitlesOfParts>
  <Company>КРУДОР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Gena</dc:creator>
  <cp:lastModifiedBy>User</cp:lastModifiedBy>
  <cp:lastPrinted>2016-05-13T08:48:06Z</cp:lastPrinted>
  <dcterms:created xsi:type="dcterms:W3CDTF">2007-03-12T09:21:02Z</dcterms:created>
  <dcterms:modified xsi:type="dcterms:W3CDTF">2016-06-01T08:18:46Z</dcterms:modified>
</cp:coreProperties>
</file>