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№2" sheetId="1" r:id="rId1"/>
  </sheets>
  <definedNames>
    <definedName name="_xlnm.Print_Area" localSheetId="0">'Приложение №2'!$A$1:$G$213</definedName>
  </definedNames>
  <calcPr fullCalcOnLoad="1"/>
</workbook>
</file>

<file path=xl/sharedStrings.xml><?xml version="1.0" encoding="utf-8"?>
<sst xmlns="http://schemas.openxmlformats.org/spreadsheetml/2006/main" count="316" uniqueCount="94">
  <si>
    <t>Приложение №2</t>
  </si>
  <si>
    <t>Информация об использовании бюджетных ассигнований районного бюджета и иных средств на реализацию отдельных мероприятий
программы и подпрограмм с указанием плановых и фактических значений (с расшифровкой по главным распорядителям средств
районного бюджета, подпрограммам, отдельным мероприятиям программы, а также по годам реализации программы)</t>
  </si>
  <si>
    <t>рублей</t>
  </si>
  <si>
    <t>Статус</t>
  </si>
  <si>
    <t>Наименование программы, подпрограммы муниципальной программы</t>
  </si>
  <si>
    <t>Источники финансирования</t>
  </si>
  <si>
    <t>План на 2022год</t>
  </si>
  <si>
    <t>Факт за 2022 год</t>
  </si>
  <si>
    <t>% исполнения</t>
  </si>
  <si>
    <t>Примечание</t>
  </si>
  <si>
    <t>1. Муниципальная программа</t>
  </si>
  <si>
    <t xml:space="preserve">"Развитие образования Богучанского района" </t>
  </si>
  <si>
    <t xml:space="preserve">Всего расходные обязательства 
</t>
  </si>
  <si>
    <t>в том числе по ГРБС:</t>
  </si>
  <si>
    <t>Управление образования администрации Богучанского района</t>
  </si>
  <si>
    <t>МКУ "Муниципальная служба Заказчика"</t>
  </si>
  <si>
    <t>Управление муниципальной собственностью Богучанского района</t>
  </si>
  <si>
    <t>Администрация Богучанского района</t>
  </si>
  <si>
    <t>Подпрограмма 1</t>
  </si>
  <si>
    <t>"Развитие дошкольного, общего и дополнительного образования детей"</t>
  </si>
  <si>
    <t>Подпрограмма 2</t>
  </si>
  <si>
    <t>"Государственная поддержка детей - сирот, расширение практики применения семейных форм воспитания"</t>
  </si>
  <si>
    <t>Подпрограмма 3</t>
  </si>
  <si>
    <t>"Обеспечение реализации муниципальной программы и прочие мероприятия в области образования"</t>
  </si>
  <si>
    <t>2. Муниципальная программа</t>
  </si>
  <si>
    <t>"Охрана окружающей среды"</t>
  </si>
  <si>
    <t xml:space="preserve">"Обращение с отходами на территории Богучанского района" </t>
  </si>
  <si>
    <t>"Обращение с животными без владельцев"</t>
  </si>
  <si>
    <t>3. Муниципальная программа</t>
  </si>
  <si>
    <t>Реформирование и модернизация жилищно-коммунального хозяйства и повышение энергетической эффективности</t>
  </si>
  <si>
    <t>МКУ «Управление культуры, физической культуры, спорта и молодежной политики Богучанского района»</t>
  </si>
  <si>
    <t>МКУ "Муниципальная пожарная часть № 1"</t>
  </si>
  <si>
    <t xml:space="preserve">"Создание условий для безубыточной деятельности организаций жилищно-коммунального комплекса Богучанского района" </t>
  </si>
  <si>
    <t xml:space="preserve">Обеспечение условий реализации программы и прочие мероприятия"Организация проведения капитального ремонта общего имущества в многоквартирных домах, расположенных на территории Богучанского района" </t>
  </si>
  <si>
    <t xml:space="preserve">"Энергосбережение и повышение энергетической эффективности на территории Богучанского района" </t>
  </si>
  <si>
    <t>Подпрограмма 4</t>
  </si>
  <si>
    <t xml:space="preserve">"Реконструкция и капитальный ремонт объектов коммунальной инфраструктуры муниципального образования Богучанский район" </t>
  </si>
  <si>
    <t>Подпрограмма 5</t>
  </si>
  <si>
    <t xml:space="preserve">&lt;Чистая вода&gt; на территории муниципального образования Богучанский район" </t>
  </si>
  <si>
    <t>4. Муниципальная программа</t>
  </si>
  <si>
    <t>"Защита населения  и территории Богучанского района от чрезвычайных ситуаций природного и техногенного характера"</t>
  </si>
  <si>
    <t>МКУ "МПЧ № 1"</t>
  </si>
  <si>
    <t>Финансовое управление администрации Богучанского района</t>
  </si>
  <si>
    <t xml:space="preserve">"Предупреждение и помощь населению района в чрезвычайных ситуациях, а также использование информационно комуникационных технологий для обеспечения безопасности населения района" </t>
  </si>
  <si>
    <t xml:space="preserve">"Борьба с пожарами в населенных пунктах Богучанского района" </t>
  </si>
  <si>
    <t xml:space="preserve">«Профилактика терроризма, а так же минимизации и ликвидации последствий его проявлений»      </t>
  </si>
  <si>
    <t>5. Муниципальная программа</t>
  </si>
  <si>
    <t>"Развитие культуры"</t>
  </si>
  <si>
    <t>Культурное наследие</t>
  </si>
  <si>
    <t>Искусство и народное творчество</t>
  </si>
  <si>
    <t>Обеспечение условий реализации программы и прочие мероприятия</t>
  </si>
  <si>
    <t>6. Муниципальная программа</t>
  </si>
  <si>
    <t>"Молодежь Приангарья"</t>
  </si>
  <si>
    <t>"Вовлечение молодежи Богучанского района в социальную практику"</t>
  </si>
  <si>
    <t>"Патриотическое воспитание молодежи Богучанского района"</t>
  </si>
  <si>
    <t>"Обеспечение жильем молодых семей в Богучанском районе"</t>
  </si>
  <si>
    <t>"Обеспечение реализации муниципальной программы и прочие мероприятия"</t>
  </si>
  <si>
    <t>"Профилактика правонарушений среди молодежи Богучанского района"</t>
  </si>
  <si>
    <t>7. Муниципальная программа</t>
  </si>
  <si>
    <t xml:space="preserve">Развитие физической культуры и спорта в Богучанском районе </t>
  </si>
  <si>
    <t>"Развитие массовой физической культуры и спорта"</t>
  </si>
  <si>
    <t>"Формирование культуры здорового образа жизни"</t>
  </si>
  <si>
    <t>8. Муниципальная программа</t>
  </si>
  <si>
    <t xml:space="preserve">Развитие инвестиционной   деятельности, малого и среднего предпринимательства на  территории  Богучанского района" </t>
  </si>
  <si>
    <t xml:space="preserve">Развитие субъектов малого и среднего  предпринимательства в  Богучанском районе" </t>
  </si>
  <si>
    <t xml:space="preserve">"Обеспечение реализации муниципальной программы и прочие мероприятия"            </t>
  </si>
  <si>
    <t>9. Муниципальная программа</t>
  </si>
  <si>
    <t>Развитие транспортной системы Богучанского района</t>
  </si>
  <si>
    <t>УМС Богучанского района</t>
  </si>
  <si>
    <t>Дороги  Богучанского района</t>
  </si>
  <si>
    <t>Развитие транспортного комплекса Богучанского района</t>
  </si>
  <si>
    <t>Безопасность дорожного движения в Богучанском районе</t>
  </si>
  <si>
    <t>10. Муниципальная программа</t>
  </si>
  <si>
    <t>"Обеспечение доступным и комфортным жильем граждан Богучанского района"</t>
  </si>
  <si>
    <t xml:space="preserve">"Переселение граждан из аварийного жилищного фонда  в Богучанском районе" </t>
  </si>
  <si>
    <t>"Строительство объектов коммунальной и транспортной инфраструктуры в муниципальных образованиях Богучанского района с целью развития жилищного строительства"</t>
  </si>
  <si>
    <t>"Обеспечение жильем работников отраслей бюджетной сферы на территории Богучанского района"</t>
  </si>
  <si>
    <t>"Осуществление градостроительной деятельности в Богучанском районе"</t>
  </si>
  <si>
    <t xml:space="preserve">"Приобретение жилых помещений работникам бюджетной сферы Богучанского района" </t>
  </si>
  <si>
    <t>11. Муниципальная программа</t>
  </si>
  <si>
    <t xml:space="preserve">«Управление муниципальными финансами» </t>
  </si>
  <si>
    <t>Муниципальное казенное учреждение "Муниципальная служба Заказчика"</t>
  </si>
  <si>
    <t xml:space="preserve">Финансовое управление администрации Богучанского района </t>
  </si>
  <si>
    <t>Создание условий для эффективного и ответственного управления муниципальными финансами, повышения устойчивости бюджетов  муниципальных образований Богучанского района»</t>
  </si>
  <si>
    <t>«Обеспечение реализации муниципальной программы»</t>
  </si>
  <si>
    <t>12. Муниципальная программа</t>
  </si>
  <si>
    <t xml:space="preserve">"Развитие сельского хозяйства в Богучанском районе" </t>
  </si>
  <si>
    <t>Поддержка малых форм хозяйствования</t>
  </si>
  <si>
    <t>Устойчивое развитие сельских территорий</t>
  </si>
  <si>
    <t>Обеспечение и реализация муниципальной программы и прочие мероприятия</t>
  </si>
  <si>
    <t>13. Муниципальная программа</t>
  </si>
  <si>
    <t>"Содействие развитию гражданского общества в Богучанском районе"</t>
  </si>
  <si>
    <t>итого</t>
  </si>
  <si>
    <t>Исп.Фоменко Юлия Сергеевна , 8-39162 тел. 22-016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</si>
</sst>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#,##0.00_ ;\-#,##0.00\ "/>
  </numFmts>
  <fonts count="4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5" fontId="0" fillId="0" borderId="0" xfId="0" applyNumberFormat="1" applyFill="1" applyAlignment="1">
      <alignment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165" fontId="0" fillId="34" borderId="0" xfId="0" applyNumberFormat="1" applyFill="1" applyAlignment="1">
      <alignment/>
    </xf>
    <xf numFmtId="0" fontId="4" fillId="33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165" fontId="4" fillId="33" borderId="10" xfId="58" applyNumberFormat="1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165" fontId="4" fillId="33" borderId="10" xfId="58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165" fontId="4" fillId="0" borderId="10" xfId="58" applyNumberFormat="1" applyFont="1" applyFill="1" applyBorder="1" applyAlignment="1" applyProtection="1">
      <alignment horizontal="center" vertical="center" wrapText="1"/>
      <protection/>
    </xf>
    <xf numFmtId="2" fontId="4" fillId="0" borderId="10" xfId="58" applyNumberFormat="1" applyFont="1" applyFill="1" applyBorder="1" applyAlignment="1" applyProtection="1">
      <alignment horizontal="center" vertical="center" wrapText="1"/>
      <protection/>
    </xf>
    <xf numFmtId="164" fontId="4" fillId="0" borderId="10" xfId="58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top" wrapText="1"/>
    </xf>
    <xf numFmtId="165" fontId="4" fillId="0" borderId="10" xfId="58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165" fontId="4" fillId="0" borderId="11" xfId="58" applyNumberFormat="1" applyFont="1" applyFill="1" applyBorder="1" applyAlignment="1" applyProtection="1">
      <alignment horizontal="center" vertical="center"/>
      <protection/>
    </xf>
    <xf numFmtId="2" fontId="4" fillId="0" borderId="11" xfId="58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216"/>
  <sheetViews>
    <sheetView tabSelected="1" view="pageBreakPreview" zoomScaleSheetLayoutView="100" zoomScalePageLayoutView="0" workbookViewId="0" topLeftCell="A1">
      <selection activeCell="G13" sqref="G13"/>
    </sheetView>
  </sheetViews>
  <sheetFormatPr defaultColWidth="9.00390625" defaultRowHeight="12.75"/>
  <cols>
    <col min="1" max="1" width="16.875" style="1" customWidth="1"/>
    <col min="2" max="2" width="31.00390625" style="1" customWidth="1"/>
    <col min="3" max="3" width="30.375" style="1" customWidth="1"/>
    <col min="4" max="4" width="17.375" style="1" customWidth="1"/>
    <col min="5" max="5" width="18.625" style="1" customWidth="1"/>
    <col min="6" max="6" width="15.00390625" style="1" customWidth="1"/>
    <col min="7" max="7" width="12.75390625" style="1" customWidth="1"/>
    <col min="8" max="8" width="29.625" style="1" customWidth="1"/>
    <col min="9" max="9" width="21.25390625" style="1" customWidth="1"/>
    <col min="10" max="16384" width="9.125" style="1" customWidth="1"/>
  </cols>
  <sheetData>
    <row r="1" spans="6:7" ht="28.5" customHeight="1">
      <c r="F1" s="22" t="s">
        <v>0</v>
      </c>
      <c r="G1" s="22"/>
    </row>
    <row r="2" spans="1:7" ht="138" customHeight="1">
      <c r="A2" s="23" t="s">
        <v>1</v>
      </c>
      <c r="B2" s="23"/>
      <c r="C2" s="23"/>
      <c r="D2" s="23"/>
      <c r="E2" s="23"/>
      <c r="F2" s="23"/>
      <c r="G2" s="23"/>
    </row>
    <row r="3" ht="15.75">
      <c r="G3" s="2" t="s">
        <v>2</v>
      </c>
    </row>
    <row r="4" spans="1:7" ht="87.75" customHeight="1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5" t="s">
        <v>8</v>
      </c>
      <c r="G4" s="6" t="s">
        <v>9</v>
      </c>
    </row>
    <row r="5" spans="1:9" ht="12.75" customHeight="1">
      <c r="A5" s="25" t="s">
        <v>10</v>
      </c>
      <c r="B5" s="25" t="s">
        <v>11</v>
      </c>
      <c r="C5" s="26" t="s">
        <v>12</v>
      </c>
      <c r="D5" s="27">
        <f>D7+D8+D10+D9</f>
        <v>1741019212.3</v>
      </c>
      <c r="E5" s="27">
        <f>E7+E8+E10+E9</f>
        <v>1703024660.33</v>
      </c>
      <c r="F5" s="28">
        <f>E5/D5*100</f>
        <v>97.81768336032279</v>
      </c>
      <c r="G5" s="7"/>
      <c r="H5" s="8"/>
      <c r="I5" s="8"/>
    </row>
    <row r="6" spans="1:7" ht="12.75">
      <c r="A6" s="25"/>
      <c r="B6" s="25"/>
      <c r="C6" s="26" t="s">
        <v>13</v>
      </c>
      <c r="D6" s="27"/>
      <c r="E6" s="27"/>
      <c r="F6" s="29"/>
      <c r="G6" s="7"/>
    </row>
    <row r="7" spans="1:7" ht="38.25">
      <c r="A7" s="25"/>
      <c r="B7" s="25"/>
      <c r="C7" s="30" t="s">
        <v>14</v>
      </c>
      <c r="D7" s="27">
        <v>1727066184.3</v>
      </c>
      <c r="E7" s="27">
        <v>1696495669.76</v>
      </c>
      <c r="F7" s="28">
        <f>E7/D7*100</f>
        <v>98.22991644339383</v>
      </c>
      <c r="G7" s="9"/>
    </row>
    <row r="8" spans="1:7" ht="25.5">
      <c r="A8" s="25"/>
      <c r="B8" s="25"/>
      <c r="C8" s="31" t="s">
        <v>15</v>
      </c>
      <c r="D8" s="27">
        <v>5154560</v>
      </c>
      <c r="E8" s="27">
        <v>30000</v>
      </c>
      <c r="F8" s="28">
        <f>E8/D8*100</f>
        <v>0.5820089396573132</v>
      </c>
      <c r="G8" s="10"/>
    </row>
    <row r="9" spans="1:7" ht="38.25">
      <c r="A9" s="25"/>
      <c r="B9" s="25"/>
      <c r="C9" s="26" t="s">
        <v>16</v>
      </c>
      <c r="D9" s="27">
        <v>2503049.1</v>
      </c>
      <c r="E9" s="27">
        <v>2503049.1</v>
      </c>
      <c r="F9" s="28">
        <f>E9/D9*100</f>
        <v>100</v>
      </c>
      <c r="G9" s="10"/>
    </row>
    <row r="10" spans="1:7" ht="25.5">
      <c r="A10" s="25"/>
      <c r="B10" s="25"/>
      <c r="C10" s="26" t="s">
        <v>17</v>
      </c>
      <c r="D10" s="27">
        <v>6295418.9</v>
      </c>
      <c r="E10" s="27">
        <v>3995941.47</v>
      </c>
      <c r="F10" s="28">
        <f>E10/D10*100</f>
        <v>63.473797907236964</v>
      </c>
      <c r="G10" s="10"/>
    </row>
    <row r="11" spans="1:7" ht="12.75" customHeight="1">
      <c r="A11" s="32" t="s">
        <v>18</v>
      </c>
      <c r="B11" s="32" t="s">
        <v>19</v>
      </c>
      <c r="C11" s="26" t="s">
        <v>12</v>
      </c>
      <c r="D11" s="27">
        <f>D13+D14</f>
        <v>1627247507.56</v>
      </c>
      <c r="E11" s="27">
        <f>E13+E14</f>
        <v>1593417150.96</v>
      </c>
      <c r="F11" s="28">
        <f>E11/D11*100</f>
        <v>97.92100731801229</v>
      </c>
      <c r="G11" s="11"/>
    </row>
    <row r="12" spans="1:7" ht="12.75">
      <c r="A12" s="32"/>
      <c r="B12" s="32"/>
      <c r="C12" s="26" t="s">
        <v>13</v>
      </c>
      <c r="D12" s="33"/>
      <c r="E12" s="33"/>
      <c r="F12" s="28"/>
      <c r="G12" s="11"/>
    </row>
    <row r="13" spans="1:7" ht="38.25">
      <c r="A13" s="32"/>
      <c r="B13" s="32"/>
      <c r="C13" s="30" t="s">
        <v>14</v>
      </c>
      <c r="D13" s="27">
        <v>1622092947.56</v>
      </c>
      <c r="E13" s="27">
        <v>1593387150.96</v>
      </c>
      <c r="F13" s="28">
        <f>E13/D13*100</f>
        <v>98.23032356788308</v>
      </c>
      <c r="G13" s="11"/>
    </row>
    <row r="14" spans="1:7" ht="25.5">
      <c r="A14" s="32"/>
      <c r="B14" s="32"/>
      <c r="C14" s="31" t="s">
        <v>15</v>
      </c>
      <c r="D14" s="27">
        <v>5154560</v>
      </c>
      <c r="E14" s="27">
        <v>30000</v>
      </c>
      <c r="F14" s="28">
        <f>E14/D14*100</f>
        <v>0.5820089396573132</v>
      </c>
      <c r="G14" s="11"/>
    </row>
    <row r="15" spans="1:7" ht="12.75" customHeight="1">
      <c r="A15" s="32" t="s">
        <v>20</v>
      </c>
      <c r="B15" s="32" t="s">
        <v>21</v>
      </c>
      <c r="C15" s="26" t="s">
        <v>12</v>
      </c>
      <c r="D15" s="27">
        <f>D17+D19+D18</f>
        <v>15585028</v>
      </c>
      <c r="E15" s="27">
        <f>E17+E19+E18</f>
        <v>12560048.19</v>
      </c>
      <c r="F15" s="28">
        <f>E15/D15*100</f>
        <v>80.59047561544322</v>
      </c>
      <c r="G15" s="11"/>
    </row>
    <row r="16" spans="1:7" ht="12.75">
      <c r="A16" s="32"/>
      <c r="B16" s="32"/>
      <c r="C16" s="26" t="s">
        <v>13</v>
      </c>
      <c r="D16" s="33"/>
      <c r="E16" s="33"/>
      <c r="F16" s="28"/>
      <c r="G16" s="11"/>
    </row>
    <row r="17" spans="1:7" ht="38.25">
      <c r="A17" s="32"/>
      <c r="B17" s="32"/>
      <c r="C17" s="30" t="s">
        <v>14</v>
      </c>
      <c r="D17" s="33">
        <v>6786560</v>
      </c>
      <c r="E17" s="33">
        <v>6061057.62</v>
      </c>
      <c r="F17" s="28">
        <f>E17/D17*100</f>
        <v>89.30971832563183</v>
      </c>
      <c r="G17" s="11"/>
    </row>
    <row r="18" spans="1:7" ht="38.25">
      <c r="A18" s="32"/>
      <c r="B18" s="32"/>
      <c r="C18" s="26" t="s">
        <v>16</v>
      </c>
      <c r="D18" s="33">
        <v>2503049.1</v>
      </c>
      <c r="E18" s="33">
        <v>2503049.1</v>
      </c>
      <c r="F18" s="28">
        <f>E18/D18*100</f>
        <v>100</v>
      </c>
      <c r="G18" s="11"/>
    </row>
    <row r="19" spans="1:7" ht="25.5">
      <c r="A19" s="32"/>
      <c r="B19" s="32"/>
      <c r="C19" s="26" t="s">
        <v>17</v>
      </c>
      <c r="D19" s="33">
        <v>6295418.9</v>
      </c>
      <c r="E19" s="33">
        <v>3995941.47</v>
      </c>
      <c r="F19" s="28">
        <f>E19/D19*100</f>
        <v>63.473797907236964</v>
      </c>
      <c r="G19" s="11"/>
    </row>
    <row r="20" spans="1:7" ht="12.75" customHeight="1">
      <c r="A20" s="32" t="s">
        <v>22</v>
      </c>
      <c r="B20" s="32" t="s">
        <v>23</v>
      </c>
      <c r="C20" s="26" t="s">
        <v>12</v>
      </c>
      <c r="D20" s="27">
        <f>D22</f>
        <v>98186676.74</v>
      </c>
      <c r="E20" s="27">
        <f>E22</f>
        <v>97047461.18</v>
      </c>
      <c r="F20" s="28">
        <f>E20/D20*100</f>
        <v>98.83974527112609</v>
      </c>
      <c r="G20" s="11"/>
    </row>
    <row r="21" spans="1:7" ht="12.75">
      <c r="A21" s="32"/>
      <c r="B21" s="32"/>
      <c r="C21" s="26" t="s">
        <v>13</v>
      </c>
      <c r="D21" s="33"/>
      <c r="E21" s="33"/>
      <c r="F21" s="28"/>
      <c r="G21" s="11"/>
    </row>
    <row r="22" spans="1:7" ht="38.25">
      <c r="A22" s="32"/>
      <c r="B22" s="32"/>
      <c r="C22" s="30" t="s">
        <v>14</v>
      </c>
      <c r="D22" s="33">
        <v>98186676.74</v>
      </c>
      <c r="E22" s="33">
        <v>97047461.18</v>
      </c>
      <c r="F22" s="28">
        <f>E22/D22*100</f>
        <v>98.83974527112609</v>
      </c>
      <c r="G22" s="11"/>
    </row>
    <row r="23" spans="1:9" ht="12.75" customHeight="1">
      <c r="A23" s="25" t="s">
        <v>24</v>
      </c>
      <c r="B23" s="34" t="s">
        <v>25</v>
      </c>
      <c r="C23" s="26" t="s">
        <v>12</v>
      </c>
      <c r="D23" s="27">
        <f>D26+D27+D25</f>
        <v>9515647</v>
      </c>
      <c r="E23" s="27">
        <f>E26+E27+E25</f>
        <v>4850313.47</v>
      </c>
      <c r="F23" s="28">
        <f>E23/D23*100</f>
        <v>50.971977733095805</v>
      </c>
      <c r="G23" s="10"/>
      <c r="H23" s="12"/>
      <c r="I23" s="12"/>
    </row>
    <row r="24" spans="1:7" ht="12.75">
      <c r="A24" s="25"/>
      <c r="B24" s="34"/>
      <c r="C24" s="26" t="s">
        <v>13</v>
      </c>
      <c r="D24" s="27"/>
      <c r="E24" s="27"/>
      <c r="F24" s="28"/>
      <c r="G24" s="10"/>
    </row>
    <row r="25" spans="1:7" ht="25.5">
      <c r="A25" s="25"/>
      <c r="B25" s="34"/>
      <c r="C25" s="26" t="s">
        <v>17</v>
      </c>
      <c r="D25" s="27">
        <v>5715647</v>
      </c>
      <c r="E25" s="27">
        <v>4850313.47</v>
      </c>
      <c r="F25" s="28">
        <f>E25/D25*100</f>
        <v>84.86026988720612</v>
      </c>
      <c r="G25" s="10"/>
    </row>
    <row r="26" spans="1:7" ht="38.25">
      <c r="A26" s="25"/>
      <c r="B26" s="34"/>
      <c r="C26" s="26" t="s">
        <v>16</v>
      </c>
      <c r="D26" s="35">
        <v>0</v>
      </c>
      <c r="E26" s="35">
        <v>0</v>
      </c>
      <c r="F26" s="28">
        <v>0</v>
      </c>
      <c r="G26" s="10"/>
    </row>
    <row r="27" spans="1:7" ht="25.5">
      <c r="A27" s="25"/>
      <c r="B27" s="34"/>
      <c r="C27" s="31" t="s">
        <v>15</v>
      </c>
      <c r="D27" s="35">
        <v>3800000</v>
      </c>
      <c r="E27" s="35">
        <v>0</v>
      </c>
      <c r="F27" s="28">
        <f>E27/D27*100</f>
        <v>0</v>
      </c>
      <c r="G27" s="13"/>
    </row>
    <row r="28" spans="1:7" ht="12.75" customHeight="1">
      <c r="A28" s="32" t="s">
        <v>18</v>
      </c>
      <c r="B28" s="34" t="s">
        <v>26</v>
      </c>
      <c r="C28" s="26" t="s">
        <v>12</v>
      </c>
      <c r="D28" s="27">
        <f>D31+D32+D30</f>
        <v>7692270</v>
      </c>
      <c r="E28" s="27">
        <f>E31+E32+E30</f>
        <v>3027249.25</v>
      </c>
      <c r="F28" s="28">
        <f>E28/D28*100</f>
        <v>39.354433086722125</v>
      </c>
      <c r="G28" s="10"/>
    </row>
    <row r="29" spans="1:7" ht="12.75">
      <c r="A29" s="32"/>
      <c r="B29" s="34"/>
      <c r="C29" s="26" t="s">
        <v>13</v>
      </c>
      <c r="D29" s="33"/>
      <c r="E29" s="33"/>
      <c r="F29" s="27"/>
      <c r="G29" s="10"/>
    </row>
    <row r="30" spans="1:7" ht="38.25">
      <c r="A30" s="32"/>
      <c r="B30" s="34"/>
      <c r="C30" s="26" t="s">
        <v>16</v>
      </c>
      <c r="D30" s="33">
        <v>0</v>
      </c>
      <c r="E30" s="33">
        <v>0</v>
      </c>
      <c r="F30" s="28">
        <v>0</v>
      </c>
      <c r="G30" s="10"/>
    </row>
    <row r="31" spans="1:7" ht="25.5">
      <c r="A31" s="32"/>
      <c r="B31" s="34"/>
      <c r="C31" s="26" t="s">
        <v>17</v>
      </c>
      <c r="D31" s="33">
        <v>3892270</v>
      </c>
      <c r="E31" s="33">
        <v>3027249.25</v>
      </c>
      <c r="F31" s="28">
        <f>E31/D31*100</f>
        <v>77.77593152581912</v>
      </c>
      <c r="G31" s="10"/>
    </row>
    <row r="32" spans="1:7" ht="25.5">
      <c r="A32" s="32"/>
      <c r="B32" s="34"/>
      <c r="C32" s="31" t="s">
        <v>15</v>
      </c>
      <c r="D32" s="27">
        <v>3800000</v>
      </c>
      <c r="E32" s="27">
        <v>0</v>
      </c>
      <c r="F32" s="28">
        <v>0</v>
      </c>
      <c r="G32" s="10"/>
    </row>
    <row r="33" spans="1:7" ht="12.75" customHeight="1">
      <c r="A33" s="32" t="s">
        <v>20</v>
      </c>
      <c r="B33" s="34" t="s">
        <v>27</v>
      </c>
      <c r="C33" s="26" t="s">
        <v>12</v>
      </c>
      <c r="D33" s="27">
        <f>D35</f>
        <v>1823377</v>
      </c>
      <c r="E33" s="27">
        <f>E35</f>
        <v>1822764.22</v>
      </c>
      <c r="F33" s="28">
        <f>E33/D33*100</f>
        <v>99.96639312659971</v>
      </c>
      <c r="G33" s="10"/>
    </row>
    <row r="34" spans="1:7" ht="12.75">
      <c r="A34" s="32"/>
      <c r="B34" s="34"/>
      <c r="C34" s="26" t="s">
        <v>13</v>
      </c>
      <c r="D34" s="33"/>
      <c r="E34" s="33"/>
      <c r="F34" s="27"/>
      <c r="G34" s="10"/>
    </row>
    <row r="35" spans="1:7" ht="25.5">
      <c r="A35" s="32"/>
      <c r="B35" s="34"/>
      <c r="C35" s="26" t="s">
        <v>17</v>
      </c>
      <c r="D35" s="33">
        <v>1823377</v>
      </c>
      <c r="E35" s="33">
        <v>1822764.22</v>
      </c>
      <c r="F35" s="28">
        <f>E35/D35*100</f>
        <v>99.96639312659971</v>
      </c>
      <c r="G35" s="10"/>
    </row>
    <row r="36" spans="1:9" ht="12.75" customHeight="1">
      <c r="A36" s="32" t="s">
        <v>28</v>
      </c>
      <c r="B36" s="34" t="s">
        <v>29</v>
      </c>
      <c r="C36" s="26" t="s">
        <v>12</v>
      </c>
      <c r="D36" s="27">
        <f>D38+D39+D40+D41+D42+D43</f>
        <v>446826192.51000005</v>
      </c>
      <c r="E36" s="27">
        <f>E38+E39+E40+E41+E42+E43</f>
        <v>388559436.90999997</v>
      </c>
      <c r="F36" s="28">
        <f>E36/D36*100</f>
        <v>86.9598612219457</v>
      </c>
      <c r="G36" s="10"/>
      <c r="H36" s="8"/>
      <c r="I36" s="8"/>
    </row>
    <row r="37" spans="1:7" ht="12.75">
      <c r="A37" s="32"/>
      <c r="B37" s="34"/>
      <c r="C37" s="26" t="s">
        <v>13</v>
      </c>
      <c r="D37" s="33"/>
      <c r="E37" s="33"/>
      <c r="F37" s="28"/>
      <c r="G37" s="10"/>
    </row>
    <row r="38" spans="1:7" ht="25.5">
      <c r="A38" s="32"/>
      <c r="B38" s="34"/>
      <c r="C38" s="26" t="s">
        <v>17</v>
      </c>
      <c r="D38" s="33">
        <v>234776042</v>
      </c>
      <c r="E38" s="33">
        <v>234776042</v>
      </c>
      <c r="F38" s="28">
        <f>E38/D38*100</f>
        <v>100</v>
      </c>
      <c r="G38" s="10"/>
    </row>
    <row r="39" spans="1:7" ht="38.25">
      <c r="A39" s="32"/>
      <c r="B39" s="34"/>
      <c r="C39" s="26" t="s">
        <v>14</v>
      </c>
      <c r="D39" s="33">
        <v>2381000</v>
      </c>
      <c r="E39" s="33">
        <v>2381000</v>
      </c>
      <c r="F39" s="28">
        <f>E39/D39*100</f>
        <v>100</v>
      </c>
      <c r="G39" s="10"/>
    </row>
    <row r="40" spans="1:7" ht="51">
      <c r="A40" s="32"/>
      <c r="B40" s="34"/>
      <c r="C40" s="26" t="s">
        <v>30</v>
      </c>
      <c r="D40" s="33">
        <v>0</v>
      </c>
      <c r="E40" s="33">
        <v>0</v>
      </c>
      <c r="F40" s="28">
        <v>0</v>
      </c>
      <c r="G40" s="10"/>
    </row>
    <row r="41" spans="1:7" ht="25.5">
      <c r="A41" s="32"/>
      <c r="B41" s="34"/>
      <c r="C41" s="26" t="s">
        <v>15</v>
      </c>
      <c r="D41" s="33">
        <v>204126681.34</v>
      </c>
      <c r="E41" s="33">
        <v>146429687.54</v>
      </c>
      <c r="F41" s="28">
        <f>E41/D41*100</f>
        <v>71.73471227707952</v>
      </c>
      <c r="G41" s="10"/>
    </row>
    <row r="42" spans="1:7" ht="38.25">
      <c r="A42" s="32"/>
      <c r="B42" s="34"/>
      <c r="C42" s="26" t="s">
        <v>16</v>
      </c>
      <c r="D42" s="33">
        <v>2852877.54</v>
      </c>
      <c r="E42" s="33">
        <v>2283115.74</v>
      </c>
      <c r="F42" s="28">
        <f>E42/D42*100</f>
        <v>80.02852235991875</v>
      </c>
      <c r="G42" s="10"/>
    </row>
    <row r="43" spans="1:7" ht="25.5">
      <c r="A43" s="32"/>
      <c r="B43" s="34"/>
      <c r="C43" s="26" t="s">
        <v>31</v>
      </c>
      <c r="D43" s="33">
        <v>2689591.63</v>
      </c>
      <c r="E43" s="33">
        <v>2689591.63</v>
      </c>
      <c r="F43" s="28">
        <f>E43/D43*100</f>
        <v>100</v>
      </c>
      <c r="G43" s="10"/>
    </row>
    <row r="44" spans="1:7" ht="12.75" customHeight="1">
      <c r="A44" s="34" t="s">
        <v>18</v>
      </c>
      <c r="B44" s="25" t="s">
        <v>32</v>
      </c>
      <c r="C44" s="26" t="s">
        <v>12</v>
      </c>
      <c r="D44" s="27">
        <f>D46+D47</f>
        <v>237465633.63</v>
      </c>
      <c r="E44" s="27">
        <f>E46+E47</f>
        <v>237465633.63</v>
      </c>
      <c r="F44" s="28">
        <f>E44/D44*100</f>
        <v>100</v>
      </c>
      <c r="G44" s="10"/>
    </row>
    <row r="45" spans="1:7" ht="12.75">
      <c r="A45" s="34"/>
      <c r="B45" s="25"/>
      <c r="C45" s="26" t="s">
        <v>13</v>
      </c>
      <c r="D45" s="33"/>
      <c r="E45" s="33"/>
      <c r="F45" s="28"/>
      <c r="G45" s="10"/>
    </row>
    <row r="46" spans="1:7" ht="25.5">
      <c r="A46" s="34"/>
      <c r="B46" s="25"/>
      <c r="C46" s="30" t="s">
        <v>17</v>
      </c>
      <c r="D46" s="33">
        <v>234776042</v>
      </c>
      <c r="E46" s="33">
        <v>234776042</v>
      </c>
      <c r="F46" s="28">
        <f>E46/D46*100</f>
        <v>100</v>
      </c>
      <c r="G46" s="10"/>
    </row>
    <row r="47" spans="1:7" ht="25.5">
      <c r="A47" s="34"/>
      <c r="B47" s="25"/>
      <c r="C47" s="30" t="s">
        <v>31</v>
      </c>
      <c r="D47" s="33">
        <v>2689591.63</v>
      </c>
      <c r="E47" s="33">
        <v>2689591.63</v>
      </c>
      <c r="F47" s="28">
        <f>E47/D47*100</f>
        <v>100</v>
      </c>
      <c r="G47" s="10"/>
    </row>
    <row r="48" spans="1:7" ht="12.75" customHeight="1">
      <c r="A48" s="34" t="s">
        <v>20</v>
      </c>
      <c r="B48" s="25" t="s">
        <v>33</v>
      </c>
      <c r="C48" s="26" t="s">
        <v>12</v>
      </c>
      <c r="D48" s="27">
        <f>D50</f>
        <v>618517.54</v>
      </c>
      <c r="E48" s="27">
        <f>E50</f>
        <v>618517.54</v>
      </c>
      <c r="F48" s="28">
        <f>E48/D48*100</f>
        <v>100</v>
      </c>
      <c r="G48" s="10"/>
    </row>
    <row r="49" spans="1:7" ht="12.75">
      <c r="A49" s="34"/>
      <c r="B49" s="25"/>
      <c r="C49" s="26" t="s">
        <v>13</v>
      </c>
      <c r="D49" s="33"/>
      <c r="E49" s="33"/>
      <c r="F49" s="28"/>
      <c r="G49" s="10"/>
    </row>
    <row r="50" spans="1:7" ht="38.25">
      <c r="A50" s="34"/>
      <c r="B50" s="25"/>
      <c r="C50" s="26" t="s">
        <v>16</v>
      </c>
      <c r="D50" s="33">
        <v>618517.54</v>
      </c>
      <c r="E50" s="33">
        <v>618517.54</v>
      </c>
      <c r="F50" s="28">
        <f>E50/D50*100</f>
        <v>100</v>
      </c>
      <c r="G50" s="10"/>
    </row>
    <row r="51" spans="1:9" ht="12.75" customHeight="1">
      <c r="A51" s="34" t="s">
        <v>22</v>
      </c>
      <c r="B51" s="25" t="s">
        <v>34</v>
      </c>
      <c r="C51" s="26" t="s">
        <v>12</v>
      </c>
      <c r="D51" s="27">
        <f>D53+D54</f>
        <v>2381000</v>
      </c>
      <c r="E51" s="27">
        <f>E53+E54</f>
        <v>2381000</v>
      </c>
      <c r="F51" s="28">
        <f>E51/D51*100</f>
        <v>100</v>
      </c>
      <c r="G51" s="13"/>
      <c r="H51" s="14"/>
      <c r="I51" s="14"/>
    </row>
    <row r="52" spans="1:9" ht="15.75">
      <c r="A52" s="34"/>
      <c r="B52" s="25"/>
      <c r="C52" s="26" t="s">
        <v>13</v>
      </c>
      <c r="D52" s="33"/>
      <c r="E52" s="33"/>
      <c r="F52" s="28"/>
      <c r="G52" s="13"/>
      <c r="H52" s="14"/>
      <c r="I52" s="14"/>
    </row>
    <row r="53" spans="1:9" ht="38.25">
      <c r="A53" s="34"/>
      <c r="B53" s="25"/>
      <c r="C53" s="30" t="s">
        <v>14</v>
      </c>
      <c r="D53" s="33">
        <v>2381000</v>
      </c>
      <c r="E53" s="33">
        <v>2381000</v>
      </c>
      <c r="F53" s="28">
        <f>E53/D53*100</f>
        <v>100</v>
      </c>
      <c r="G53" s="13"/>
      <c r="H53" s="14"/>
      <c r="I53" s="14"/>
    </row>
    <row r="54" spans="1:9" ht="51">
      <c r="A54" s="34"/>
      <c r="B54" s="25"/>
      <c r="C54" s="30" t="s">
        <v>30</v>
      </c>
      <c r="D54" s="33">
        <v>0</v>
      </c>
      <c r="E54" s="33">
        <v>0</v>
      </c>
      <c r="F54" s="28">
        <v>0</v>
      </c>
      <c r="G54" s="13"/>
      <c r="H54" s="14"/>
      <c r="I54" s="14"/>
    </row>
    <row r="55" spans="1:9" ht="12.75" customHeight="1">
      <c r="A55" s="34" t="s">
        <v>35</v>
      </c>
      <c r="B55" s="32" t="s">
        <v>36</v>
      </c>
      <c r="C55" s="26" t="s">
        <v>12</v>
      </c>
      <c r="D55" s="27">
        <f>D58+D57</f>
        <v>199655118.27</v>
      </c>
      <c r="E55" s="27">
        <f>E58+E57</f>
        <v>141388362.67</v>
      </c>
      <c r="F55" s="28">
        <f>E55/D55*100</f>
        <v>70.81629757109256</v>
      </c>
      <c r="G55" s="13"/>
      <c r="H55" s="14"/>
      <c r="I55" s="14"/>
    </row>
    <row r="56" spans="1:9" ht="15.75">
      <c r="A56" s="34"/>
      <c r="B56" s="32"/>
      <c r="C56" s="26" t="s">
        <v>13</v>
      </c>
      <c r="D56" s="33"/>
      <c r="E56" s="33"/>
      <c r="F56" s="27"/>
      <c r="G56" s="13"/>
      <c r="H56" s="14"/>
      <c r="I56" s="14"/>
    </row>
    <row r="57" spans="1:9" ht="38.25">
      <c r="A57" s="34"/>
      <c r="B57" s="32"/>
      <c r="C57" s="26" t="s">
        <v>16</v>
      </c>
      <c r="D57" s="33">
        <v>2234360</v>
      </c>
      <c r="E57" s="33">
        <v>1664598.2</v>
      </c>
      <c r="F57" s="28">
        <f>E57/D57*100</f>
        <v>74.5</v>
      </c>
      <c r="G57" s="13"/>
      <c r="H57" s="14"/>
      <c r="I57" s="14"/>
    </row>
    <row r="58" spans="1:9" ht="25.5">
      <c r="A58" s="34"/>
      <c r="B58" s="32"/>
      <c r="C58" s="26" t="s">
        <v>15</v>
      </c>
      <c r="D58" s="33">
        <v>197420758.27</v>
      </c>
      <c r="E58" s="33">
        <v>139723764.47</v>
      </c>
      <c r="F58" s="28">
        <f>E58/D58*100</f>
        <v>70.77460632529258</v>
      </c>
      <c r="G58" s="13"/>
      <c r="H58" s="14"/>
      <c r="I58" s="14"/>
    </row>
    <row r="59" spans="1:9" ht="12.75" customHeight="1">
      <c r="A59" s="25" t="s">
        <v>37</v>
      </c>
      <c r="B59" s="25" t="s">
        <v>38</v>
      </c>
      <c r="C59" s="26" t="s">
        <v>12</v>
      </c>
      <c r="D59" s="27">
        <f>D61</f>
        <v>6705923.07</v>
      </c>
      <c r="E59" s="27">
        <f>E61</f>
        <v>6705923.07</v>
      </c>
      <c r="F59" s="28">
        <f>E59/D59*100</f>
        <v>100</v>
      </c>
      <c r="G59" s="10"/>
      <c r="H59" s="14"/>
      <c r="I59" s="14"/>
    </row>
    <row r="60" spans="1:9" ht="15.75">
      <c r="A60" s="25"/>
      <c r="B60" s="25"/>
      <c r="C60" s="26" t="s">
        <v>13</v>
      </c>
      <c r="D60" s="33"/>
      <c r="E60" s="33"/>
      <c r="F60" s="27"/>
      <c r="G60" s="10"/>
      <c r="H60" s="14"/>
      <c r="I60" s="14"/>
    </row>
    <row r="61" spans="1:9" ht="25.5">
      <c r="A61" s="25"/>
      <c r="B61" s="25"/>
      <c r="C61" s="26" t="s">
        <v>15</v>
      </c>
      <c r="D61" s="33">
        <v>6705923.07</v>
      </c>
      <c r="E61" s="33">
        <v>6705923.07</v>
      </c>
      <c r="F61" s="28">
        <f>E61/D61*100</f>
        <v>100</v>
      </c>
      <c r="G61" s="10"/>
      <c r="H61" s="14"/>
      <c r="I61" s="14"/>
    </row>
    <row r="62" spans="1:9" ht="25.5">
      <c r="A62" s="25"/>
      <c r="B62" s="25"/>
      <c r="C62" s="30" t="s">
        <v>17</v>
      </c>
      <c r="D62" s="33">
        <v>0</v>
      </c>
      <c r="E62" s="33">
        <v>0</v>
      </c>
      <c r="F62" s="28">
        <v>0</v>
      </c>
      <c r="G62" s="10"/>
      <c r="H62" s="14"/>
      <c r="I62" s="14"/>
    </row>
    <row r="63" spans="1:9" ht="12.75" customHeight="1">
      <c r="A63" s="32" t="s">
        <v>39</v>
      </c>
      <c r="B63" s="32" t="s">
        <v>40</v>
      </c>
      <c r="C63" s="26" t="s">
        <v>12</v>
      </c>
      <c r="D63" s="27">
        <f>D65+D66+D67</f>
        <v>40640975.44</v>
      </c>
      <c r="E63" s="27">
        <f>E65+E66+E67</f>
        <v>39314096.24</v>
      </c>
      <c r="F63" s="28">
        <f>E63/D63*100</f>
        <v>96.73511970213676</v>
      </c>
      <c r="G63" s="10"/>
      <c r="H63" s="15"/>
      <c r="I63" s="15"/>
    </row>
    <row r="64" spans="1:9" ht="15.75">
      <c r="A64" s="32"/>
      <c r="B64" s="32"/>
      <c r="C64" s="26" t="s">
        <v>13</v>
      </c>
      <c r="D64" s="33"/>
      <c r="E64" s="33"/>
      <c r="F64" s="27"/>
      <c r="G64" s="10"/>
      <c r="H64" s="14"/>
      <c r="I64" s="14"/>
    </row>
    <row r="65" spans="1:9" ht="25.5">
      <c r="A65" s="32"/>
      <c r="B65" s="32"/>
      <c r="C65" s="30" t="s">
        <v>17</v>
      </c>
      <c r="D65" s="33">
        <v>6196898.14</v>
      </c>
      <c r="E65" s="33">
        <v>5431717.48</v>
      </c>
      <c r="F65" s="28">
        <f>E65/D65*100</f>
        <v>87.65219884669591</v>
      </c>
      <c r="G65" s="10"/>
      <c r="H65" s="14"/>
      <c r="I65" s="14"/>
    </row>
    <row r="66" spans="1:9" ht="15.75">
      <c r="A66" s="32"/>
      <c r="B66" s="32"/>
      <c r="C66" s="30" t="s">
        <v>41</v>
      </c>
      <c r="D66" s="27">
        <v>30341577.3</v>
      </c>
      <c r="E66" s="27">
        <v>29779878.76</v>
      </c>
      <c r="F66" s="28">
        <f>E66/D66*100</f>
        <v>98.14874970260693</v>
      </c>
      <c r="G66" s="10"/>
      <c r="H66" s="14"/>
      <c r="I66" s="14"/>
    </row>
    <row r="67" spans="1:9" ht="38.25">
      <c r="A67" s="32"/>
      <c r="B67" s="32"/>
      <c r="C67" s="30" t="s">
        <v>42</v>
      </c>
      <c r="D67" s="27">
        <v>4102500</v>
      </c>
      <c r="E67" s="27">
        <v>4102500</v>
      </c>
      <c r="F67" s="28">
        <f>E67/D67*100</f>
        <v>100</v>
      </c>
      <c r="G67" s="10"/>
      <c r="H67" s="14"/>
      <c r="I67" s="14"/>
    </row>
    <row r="68" spans="1:9" ht="12.75" customHeight="1">
      <c r="A68" s="32" t="s">
        <v>18</v>
      </c>
      <c r="B68" s="32" t="s">
        <v>43</v>
      </c>
      <c r="C68" s="26" t="s">
        <v>12</v>
      </c>
      <c r="D68" s="27">
        <f>D70</f>
        <v>5657868.66</v>
      </c>
      <c r="E68" s="27">
        <f>E70</f>
        <v>4918288</v>
      </c>
      <c r="F68" s="28">
        <f>E68/D68*100</f>
        <v>86.92828157661758</v>
      </c>
      <c r="G68" s="10"/>
      <c r="H68" s="14"/>
      <c r="I68" s="14"/>
    </row>
    <row r="69" spans="1:9" ht="15.75">
      <c r="A69" s="32"/>
      <c r="B69" s="32"/>
      <c r="C69" s="26" t="s">
        <v>13</v>
      </c>
      <c r="D69" s="33"/>
      <c r="E69" s="33"/>
      <c r="F69" s="27"/>
      <c r="G69" s="10"/>
      <c r="H69" s="14"/>
      <c r="I69" s="14"/>
    </row>
    <row r="70" spans="1:9" ht="25.5">
      <c r="A70" s="32"/>
      <c r="B70" s="32"/>
      <c r="C70" s="30" t="s">
        <v>17</v>
      </c>
      <c r="D70" s="33">
        <v>5657868.66</v>
      </c>
      <c r="E70" s="33">
        <v>4918288</v>
      </c>
      <c r="F70" s="28">
        <f>E70/D70*100</f>
        <v>86.92828157661758</v>
      </c>
      <c r="G70" s="10"/>
      <c r="H70" s="14"/>
      <c r="I70" s="14"/>
    </row>
    <row r="71" spans="1:9" ht="12.75" customHeight="1">
      <c r="A71" s="32" t="s">
        <v>20</v>
      </c>
      <c r="B71" s="32" t="s">
        <v>44</v>
      </c>
      <c r="C71" s="26" t="s">
        <v>12</v>
      </c>
      <c r="D71" s="27">
        <f>D73+D74+D75</f>
        <v>34650948.169999994</v>
      </c>
      <c r="E71" s="27">
        <f>E73+E74+E75</f>
        <v>34089249.63</v>
      </c>
      <c r="F71" s="28">
        <f>E71/D71*100</f>
        <v>98.37898075041336</v>
      </c>
      <c r="G71" s="10"/>
      <c r="H71" s="14"/>
      <c r="I71" s="14"/>
    </row>
    <row r="72" spans="1:9" ht="15.75">
      <c r="A72" s="32"/>
      <c r="B72" s="32"/>
      <c r="C72" s="26" t="s">
        <v>13</v>
      </c>
      <c r="D72" s="33"/>
      <c r="E72" s="33"/>
      <c r="F72" s="27"/>
      <c r="G72" s="10"/>
      <c r="H72" s="14"/>
      <c r="I72" s="14"/>
    </row>
    <row r="73" spans="1:9" ht="38.25">
      <c r="A73" s="32"/>
      <c r="B73" s="32"/>
      <c r="C73" s="36" t="s">
        <v>42</v>
      </c>
      <c r="D73" s="33">
        <v>4102500</v>
      </c>
      <c r="E73" s="33">
        <v>4102500</v>
      </c>
      <c r="F73" s="28">
        <f>E73/D73*100</f>
        <v>100</v>
      </c>
      <c r="G73" s="10"/>
      <c r="H73" s="14"/>
      <c r="I73" s="14"/>
    </row>
    <row r="74" spans="1:9" ht="15.75">
      <c r="A74" s="32"/>
      <c r="B74" s="32"/>
      <c r="C74" s="30" t="s">
        <v>41</v>
      </c>
      <c r="D74" s="33">
        <v>30341577.3</v>
      </c>
      <c r="E74" s="33">
        <v>29779878.76</v>
      </c>
      <c r="F74" s="28">
        <f>E74/D74*100</f>
        <v>98.14874970260693</v>
      </c>
      <c r="G74" s="10"/>
      <c r="H74" s="14"/>
      <c r="I74" s="14"/>
    </row>
    <row r="75" spans="1:9" ht="25.5">
      <c r="A75" s="32"/>
      <c r="B75" s="32"/>
      <c r="C75" s="30" t="s">
        <v>17</v>
      </c>
      <c r="D75" s="33">
        <v>206870.87</v>
      </c>
      <c r="E75" s="33">
        <v>206870.87</v>
      </c>
      <c r="F75" s="28">
        <f>E75/D75*100</f>
        <v>100</v>
      </c>
      <c r="G75" s="10"/>
      <c r="H75" s="14"/>
      <c r="I75" s="14"/>
    </row>
    <row r="76" spans="1:9" ht="12.75" customHeight="1">
      <c r="A76" s="25" t="s">
        <v>22</v>
      </c>
      <c r="B76" s="25" t="s">
        <v>45</v>
      </c>
      <c r="C76" s="26" t="s">
        <v>12</v>
      </c>
      <c r="D76" s="27">
        <f>D78</f>
        <v>332158.61</v>
      </c>
      <c r="E76" s="27">
        <f>E78</f>
        <v>306558.61</v>
      </c>
      <c r="F76" s="28">
        <f>E76/D76*100</f>
        <v>92.29283865319643</v>
      </c>
      <c r="G76" s="10"/>
      <c r="H76" s="14"/>
      <c r="I76" s="14"/>
    </row>
    <row r="77" spans="1:9" ht="15.75">
      <c r="A77" s="25"/>
      <c r="B77" s="25"/>
      <c r="C77" s="26" t="s">
        <v>13</v>
      </c>
      <c r="D77" s="33"/>
      <c r="E77" s="33"/>
      <c r="F77" s="27"/>
      <c r="G77" s="10"/>
      <c r="H77" s="14"/>
      <c r="I77" s="14"/>
    </row>
    <row r="78" spans="1:9" ht="25.5">
      <c r="A78" s="25"/>
      <c r="B78" s="25"/>
      <c r="C78" s="30" t="s">
        <v>17</v>
      </c>
      <c r="D78" s="33">
        <v>332158.61</v>
      </c>
      <c r="E78" s="33">
        <v>306558.61</v>
      </c>
      <c r="F78" s="28">
        <f>E78/D78*100</f>
        <v>92.29283865319643</v>
      </c>
      <c r="G78" s="10"/>
      <c r="H78" s="14"/>
      <c r="I78" s="14"/>
    </row>
    <row r="79" spans="1:9" ht="12.75" customHeight="1">
      <c r="A79" s="25" t="s">
        <v>46</v>
      </c>
      <c r="B79" s="25" t="s">
        <v>47</v>
      </c>
      <c r="C79" s="26" t="s">
        <v>12</v>
      </c>
      <c r="D79" s="27">
        <f>D82+D81</f>
        <v>356888966.58000004</v>
      </c>
      <c r="E79" s="27">
        <f>E82+E81</f>
        <v>352227104.72</v>
      </c>
      <c r="F79" s="28">
        <f>E79/D79*100</f>
        <v>98.69375007451933</v>
      </c>
      <c r="G79" s="10"/>
      <c r="H79" s="15"/>
      <c r="I79" s="15"/>
    </row>
    <row r="80" spans="1:9" ht="15.75">
      <c r="A80" s="25"/>
      <c r="B80" s="25"/>
      <c r="C80" s="26" t="s">
        <v>13</v>
      </c>
      <c r="D80" s="33"/>
      <c r="E80" s="33"/>
      <c r="F80" s="27"/>
      <c r="G80" s="10"/>
      <c r="H80" s="14"/>
      <c r="I80" s="14"/>
    </row>
    <row r="81" spans="1:9" ht="51">
      <c r="A81" s="25"/>
      <c r="B81" s="25"/>
      <c r="C81" s="30" t="s">
        <v>30</v>
      </c>
      <c r="D81" s="33">
        <v>334779813.22</v>
      </c>
      <c r="E81" s="33">
        <v>330154651.36</v>
      </c>
      <c r="F81" s="28">
        <f>E81/D81*100</f>
        <v>98.61844660957482</v>
      </c>
      <c r="G81" s="10"/>
      <c r="H81" s="14"/>
      <c r="I81" s="14"/>
    </row>
    <row r="82" spans="1:9" ht="25.5">
      <c r="A82" s="25"/>
      <c r="B82" s="25"/>
      <c r="C82" s="26" t="s">
        <v>15</v>
      </c>
      <c r="D82" s="33">
        <v>22109153.36</v>
      </c>
      <c r="E82" s="33">
        <v>22072453.36</v>
      </c>
      <c r="F82" s="28">
        <f>E82/D82*100</f>
        <v>99.83400540309066</v>
      </c>
      <c r="G82" s="10"/>
      <c r="H82" s="14"/>
      <c r="I82" s="14"/>
    </row>
    <row r="83" spans="1:9" ht="12.75" customHeight="1">
      <c r="A83" s="25" t="s">
        <v>18</v>
      </c>
      <c r="B83" s="25" t="s">
        <v>48</v>
      </c>
      <c r="C83" s="26" t="s">
        <v>12</v>
      </c>
      <c r="D83" s="27">
        <f>D85</f>
        <v>48699132.3</v>
      </c>
      <c r="E83" s="27">
        <f>E85</f>
        <v>48251494.9</v>
      </c>
      <c r="F83" s="28">
        <f>E83/D83*100</f>
        <v>99.0808103166142</v>
      </c>
      <c r="G83" s="10"/>
      <c r="H83" s="14"/>
      <c r="I83" s="14"/>
    </row>
    <row r="84" spans="1:9" ht="15.75">
      <c r="A84" s="25"/>
      <c r="B84" s="25"/>
      <c r="C84" s="26" t="s">
        <v>13</v>
      </c>
      <c r="D84" s="33"/>
      <c r="E84" s="33"/>
      <c r="F84" s="27"/>
      <c r="G84" s="10"/>
      <c r="H84" s="14"/>
      <c r="I84" s="14"/>
    </row>
    <row r="85" spans="1:9" ht="51">
      <c r="A85" s="25"/>
      <c r="B85" s="25"/>
      <c r="C85" s="30" t="s">
        <v>30</v>
      </c>
      <c r="D85" s="33">
        <v>48699132.3</v>
      </c>
      <c r="E85" s="33">
        <v>48251494.9</v>
      </c>
      <c r="F85" s="28">
        <f>E85/D85*100</f>
        <v>99.0808103166142</v>
      </c>
      <c r="G85" s="10"/>
      <c r="H85" s="14"/>
      <c r="I85" s="14"/>
    </row>
    <row r="86" spans="1:9" ht="12.75" customHeight="1">
      <c r="A86" s="32" t="s">
        <v>20</v>
      </c>
      <c r="B86" s="25" t="s">
        <v>49</v>
      </c>
      <c r="C86" s="26" t="s">
        <v>12</v>
      </c>
      <c r="D86" s="27">
        <f>D88</f>
        <v>109261007.56</v>
      </c>
      <c r="E86" s="27">
        <f>E88</f>
        <v>105784013.8</v>
      </c>
      <c r="F86" s="28">
        <f>E86/D86*100</f>
        <v>96.81771764909762</v>
      </c>
      <c r="G86" s="10"/>
      <c r="H86" s="14"/>
      <c r="I86" s="14"/>
    </row>
    <row r="87" spans="1:9" ht="15.75">
      <c r="A87" s="32"/>
      <c r="B87" s="25"/>
      <c r="C87" s="26" t="s">
        <v>13</v>
      </c>
      <c r="D87" s="33"/>
      <c r="E87" s="33"/>
      <c r="F87" s="27"/>
      <c r="G87" s="10"/>
      <c r="H87" s="14"/>
      <c r="I87" s="14"/>
    </row>
    <row r="88" spans="1:9" ht="51">
      <c r="A88" s="32"/>
      <c r="B88" s="25"/>
      <c r="C88" s="30" t="s">
        <v>30</v>
      </c>
      <c r="D88" s="33">
        <v>109261007.56</v>
      </c>
      <c r="E88" s="33">
        <v>105784013.8</v>
      </c>
      <c r="F88" s="28">
        <f>E88/D88*100</f>
        <v>96.81771764909762</v>
      </c>
      <c r="G88" s="10"/>
      <c r="H88" s="14"/>
      <c r="I88" s="14"/>
    </row>
    <row r="89" spans="1:9" ht="12.75" customHeight="1">
      <c r="A89" s="25" t="s">
        <v>22</v>
      </c>
      <c r="B89" s="25" t="s">
        <v>50</v>
      </c>
      <c r="C89" s="26" t="s">
        <v>12</v>
      </c>
      <c r="D89" s="27">
        <f>D92+D91</f>
        <v>198928826.72000003</v>
      </c>
      <c r="E89" s="27">
        <f>E92+E91</f>
        <v>198191596.01999998</v>
      </c>
      <c r="F89" s="28">
        <f>E89/D89*100</f>
        <v>99.62939976465164</v>
      </c>
      <c r="G89" s="10"/>
      <c r="H89" s="14"/>
      <c r="I89" s="14"/>
    </row>
    <row r="90" spans="1:9" ht="15.75">
      <c r="A90" s="25"/>
      <c r="B90" s="25"/>
      <c r="C90" s="26" t="s">
        <v>13</v>
      </c>
      <c r="D90" s="33"/>
      <c r="E90" s="33"/>
      <c r="F90" s="27"/>
      <c r="G90" s="10"/>
      <c r="H90" s="14"/>
      <c r="I90" s="14"/>
    </row>
    <row r="91" spans="1:9" ht="51">
      <c r="A91" s="25"/>
      <c r="B91" s="25"/>
      <c r="C91" s="30" t="s">
        <v>30</v>
      </c>
      <c r="D91" s="33">
        <v>176819673.36</v>
      </c>
      <c r="E91" s="33">
        <v>176119142.66</v>
      </c>
      <c r="F91" s="28">
        <f>E91/D91*100</f>
        <v>99.60381631371202</v>
      </c>
      <c r="G91" s="10"/>
      <c r="H91" s="14"/>
      <c r="I91" s="14"/>
    </row>
    <row r="92" spans="1:9" ht="25.5">
      <c r="A92" s="25"/>
      <c r="B92" s="25"/>
      <c r="C92" s="26" t="s">
        <v>15</v>
      </c>
      <c r="D92" s="33">
        <v>22109153.36</v>
      </c>
      <c r="E92" s="33">
        <v>22072453.36</v>
      </c>
      <c r="F92" s="28">
        <f>E92/D92*100</f>
        <v>99.83400540309066</v>
      </c>
      <c r="G92" s="10"/>
      <c r="H92" s="14"/>
      <c r="I92" s="14"/>
    </row>
    <row r="93" spans="1:9" ht="12.75" customHeight="1">
      <c r="A93" s="25" t="s">
        <v>51</v>
      </c>
      <c r="B93" s="25" t="s">
        <v>52</v>
      </c>
      <c r="C93" s="26" t="s">
        <v>12</v>
      </c>
      <c r="D93" s="27">
        <f>D95+D96+D97</f>
        <v>19327132</v>
      </c>
      <c r="E93" s="27">
        <f>E95+E96+E97</f>
        <v>18616301.65</v>
      </c>
      <c r="F93" s="28">
        <f>E93/D93*100</f>
        <v>96.32211157868636</v>
      </c>
      <c r="G93" s="10"/>
      <c r="H93" s="15"/>
      <c r="I93" s="15"/>
    </row>
    <row r="94" spans="1:9" ht="15.75">
      <c r="A94" s="25"/>
      <c r="B94" s="25"/>
      <c r="C94" s="26" t="s">
        <v>13</v>
      </c>
      <c r="D94" s="33"/>
      <c r="E94" s="33"/>
      <c r="F94" s="27"/>
      <c r="G94" s="10"/>
      <c r="H94" s="14"/>
      <c r="I94" s="14"/>
    </row>
    <row r="95" spans="1:9" ht="51">
      <c r="A95" s="25"/>
      <c r="B95" s="25"/>
      <c r="C95" s="30" t="s">
        <v>30</v>
      </c>
      <c r="D95" s="33">
        <v>13329012</v>
      </c>
      <c r="E95" s="33">
        <v>12618181.65</v>
      </c>
      <c r="F95" s="28">
        <f>E95/D95*100</f>
        <v>94.66704396394871</v>
      </c>
      <c r="G95" s="10"/>
      <c r="H95" s="14"/>
      <c r="I95" s="14"/>
    </row>
    <row r="96" spans="1:9" ht="40.5" customHeight="1">
      <c r="A96" s="25"/>
      <c r="B96" s="25"/>
      <c r="C96" s="37" t="s">
        <v>42</v>
      </c>
      <c r="D96" s="33">
        <v>2500000</v>
      </c>
      <c r="E96" s="33">
        <v>2500000</v>
      </c>
      <c r="F96" s="28">
        <f>E96/D96*100</f>
        <v>100</v>
      </c>
      <c r="G96" s="10"/>
      <c r="H96" s="14"/>
      <c r="I96" s="14"/>
    </row>
    <row r="97" spans="1:9" ht="25.5">
      <c r="A97" s="25"/>
      <c r="B97" s="25"/>
      <c r="C97" s="26" t="s">
        <v>15</v>
      </c>
      <c r="D97" s="33">
        <v>3498120</v>
      </c>
      <c r="E97" s="33">
        <v>3498120</v>
      </c>
      <c r="F97" s="28">
        <f>E97/D97*100</f>
        <v>100</v>
      </c>
      <c r="G97" s="10"/>
      <c r="H97" s="14"/>
      <c r="I97" s="14"/>
    </row>
    <row r="98" spans="1:9" ht="12.75" customHeight="1">
      <c r="A98" s="34" t="s">
        <v>18</v>
      </c>
      <c r="B98" s="34" t="s">
        <v>53</v>
      </c>
      <c r="C98" s="26" t="s">
        <v>12</v>
      </c>
      <c r="D98" s="27">
        <f>D100+D101</f>
        <v>4221925</v>
      </c>
      <c r="E98" s="27">
        <f>E100+E101</f>
        <v>4028630.99</v>
      </c>
      <c r="F98" s="28">
        <f>E98/D98*100</f>
        <v>95.4216616827632</v>
      </c>
      <c r="G98" s="10"/>
      <c r="H98" s="14"/>
      <c r="I98" s="14"/>
    </row>
    <row r="99" spans="1:9" ht="15.75">
      <c r="A99" s="34"/>
      <c r="B99" s="34"/>
      <c r="C99" s="26" t="s">
        <v>13</v>
      </c>
      <c r="D99" s="33"/>
      <c r="E99" s="33"/>
      <c r="F99" s="27"/>
      <c r="G99" s="10"/>
      <c r="H99" s="14"/>
      <c r="I99" s="14"/>
    </row>
    <row r="100" spans="1:9" ht="51">
      <c r="A100" s="34"/>
      <c r="B100" s="34"/>
      <c r="C100" s="30" t="s">
        <v>30</v>
      </c>
      <c r="D100" s="33">
        <v>1721925</v>
      </c>
      <c r="E100" s="33">
        <v>1528630.99</v>
      </c>
      <c r="F100" s="28">
        <f>E100/D100*100</f>
        <v>88.77453954150153</v>
      </c>
      <c r="G100" s="16"/>
      <c r="H100" s="14"/>
      <c r="I100" s="14"/>
    </row>
    <row r="101" spans="1:9" ht="36.75" customHeight="1">
      <c r="A101" s="34"/>
      <c r="B101" s="34"/>
      <c r="C101" s="37" t="s">
        <v>42</v>
      </c>
      <c r="D101" s="33">
        <v>2500000</v>
      </c>
      <c r="E101" s="33">
        <v>2500000</v>
      </c>
      <c r="F101" s="28">
        <f>E101/D101*100</f>
        <v>100</v>
      </c>
      <c r="G101" s="16"/>
      <c r="H101" s="14"/>
      <c r="I101" s="14"/>
    </row>
    <row r="102" spans="1:9" ht="12.75" customHeight="1">
      <c r="A102" s="25" t="s">
        <v>20</v>
      </c>
      <c r="B102" s="34" t="s">
        <v>54</v>
      </c>
      <c r="C102" s="26" t="s">
        <v>12</v>
      </c>
      <c r="D102" s="33">
        <f>D104</f>
        <v>308100</v>
      </c>
      <c r="E102" s="33">
        <f>E104</f>
        <v>298661.3</v>
      </c>
      <c r="F102" s="28">
        <f>E102/D102*100</f>
        <v>96.93648166179811</v>
      </c>
      <c r="G102" s="10"/>
      <c r="H102" s="14"/>
      <c r="I102" s="14"/>
    </row>
    <row r="103" spans="1:9" ht="15.75">
      <c r="A103" s="25"/>
      <c r="B103" s="34"/>
      <c r="C103" s="26" t="s">
        <v>13</v>
      </c>
      <c r="D103" s="33"/>
      <c r="E103" s="33"/>
      <c r="F103" s="27"/>
      <c r="G103" s="10"/>
      <c r="H103" s="14"/>
      <c r="I103" s="14"/>
    </row>
    <row r="104" spans="1:9" ht="51">
      <c r="A104" s="25"/>
      <c r="B104" s="34"/>
      <c r="C104" s="30" t="s">
        <v>30</v>
      </c>
      <c r="D104" s="33">
        <v>308100</v>
      </c>
      <c r="E104" s="33">
        <v>298661.3</v>
      </c>
      <c r="F104" s="28">
        <f>E104/D104*100</f>
        <v>96.93648166179811</v>
      </c>
      <c r="G104" s="10"/>
      <c r="H104" s="14"/>
      <c r="I104" s="14"/>
    </row>
    <row r="105" spans="1:9" ht="12.75" customHeight="1">
      <c r="A105" s="25" t="s">
        <v>22</v>
      </c>
      <c r="B105" s="25" t="s">
        <v>55</v>
      </c>
      <c r="C105" s="26" t="s">
        <v>12</v>
      </c>
      <c r="D105" s="33">
        <v>4047926.4</v>
      </c>
      <c r="E105" s="33">
        <v>4047926.4</v>
      </c>
      <c r="F105" s="28">
        <f>E105/D105*100</f>
        <v>100</v>
      </c>
      <c r="G105" s="10"/>
      <c r="H105" s="14"/>
      <c r="I105" s="14"/>
    </row>
    <row r="106" spans="1:9" ht="15.75">
      <c r="A106" s="25"/>
      <c r="B106" s="25"/>
      <c r="C106" s="26" t="s">
        <v>13</v>
      </c>
      <c r="D106" s="33"/>
      <c r="E106" s="33"/>
      <c r="F106" s="27"/>
      <c r="G106" s="10"/>
      <c r="H106" s="14"/>
      <c r="I106" s="14"/>
    </row>
    <row r="107" spans="1:9" ht="25.5">
      <c r="A107" s="25"/>
      <c r="B107" s="25"/>
      <c r="C107" s="26" t="s">
        <v>15</v>
      </c>
      <c r="D107" s="33">
        <v>3498120</v>
      </c>
      <c r="E107" s="33">
        <v>3498120</v>
      </c>
      <c r="F107" s="28">
        <f>E107/D107*100</f>
        <v>100</v>
      </c>
      <c r="G107" s="10"/>
      <c r="H107" s="14"/>
      <c r="I107" s="14"/>
    </row>
    <row r="108" spans="1:9" ht="12.75" customHeight="1">
      <c r="A108" s="25" t="s">
        <v>35</v>
      </c>
      <c r="B108" s="25" t="s">
        <v>56</v>
      </c>
      <c r="C108" s="26" t="s">
        <v>12</v>
      </c>
      <c r="D108" s="33">
        <f>D110</f>
        <v>11148262</v>
      </c>
      <c r="E108" s="33">
        <f>E110</f>
        <v>10710739.4</v>
      </c>
      <c r="F108" s="28">
        <f>E108/D108*100</f>
        <v>96.07541875137129</v>
      </c>
      <c r="G108" s="10"/>
      <c r="H108" s="14"/>
      <c r="I108" s="14"/>
    </row>
    <row r="109" spans="1:9" ht="15.75">
      <c r="A109" s="25"/>
      <c r="B109" s="25"/>
      <c r="C109" s="26" t="s">
        <v>13</v>
      </c>
      <c r="D109" s="33"/>
      <c r="E109" s="33"/>
      <c r="F109" s="27"/>
      <c r="G109" s="10"/>
      <c r="H109" s="14"/>
      <c r="I109" s="14"/>
    </row>
    <row r="110" spans="1:9" ht="51">
      <c r="A110" s="25"/>
      <c r="B110" s="25"/>
      <c r="C110" s="30" t="s">
        <v>30</v>
      </c>
      <c r="D110" s="33">
        <v>11148262</v>
      </c>
      <c r="E110" s="33">
        <v>10710739.4</v>
      </c>
      <c r="F110" s="28">
        <f>E110/D110*100</f>
        <v>96.07541875137129</v>
      </c>
      <c r="G110" s="10"/>
      <c r="H110" s="14"/>
      <c r="I110" s="14"/>
    </row>
    <row r="111" spans="1:9" ht="12.75" customHeight="1">
      <c r="A111" s="25" t="s">
        <v>37</v>
      </c>
      <c r="B111" s="25" t="s">
        <v>57</v>
      </c>
      <c r="C111" s="26" t="s">
        <v>12</v>
      </c>
      <c r="D111" s="33">
        <f>D113</f>
        <v>150725</v>
      </c>
      <c r="E111" s="33">
        <f>E113</f>
        <v>80150</v>
      </c>
      <c r="F111" s="28">
        <f>E111/D111*100</f>
        <v>53.17631448001327</v>
      </c>
      <c r="G111" s="10"/>
      <c r="H111" s="14"/>
      <c r="I111" s="14"/>
    </row>
    <row r="112" spans="1:9" ht="15.75">
      <c r="A112" s="25"/>
      <c r="B112" s="25"/>
      <c r="C112" s="26" t="s">
        <v>13</v>
      </c>
      <c r="D112" s="33"/>
      <c r="E112" s="33"/>
      <c r="F112" s="27"/>
      <c r="G112" s="10"/>
      <c r="H112" s="14"/>
      <c r="I112" s="14"/>
    </row>
    <row r="113" spans="1:9" ht="51">
      <c r="A113" s="25"/>
      <c r="B113" s="25"/>
      <c r="C113" s="30" t="s">
        <v>30</v>
      </c>
      <c r="D113" s="33">
        <v>150725</v>
      </c>
      <c r="E113" s="33">
        <v>80150</v>
      </c>
      <c r="F113" s="28">
        <f>E113/D113*100</f>
        <v>53.17631448001327</v>
      </c>
      <c r="G113" s="10"/>
      <c r="H113" s="14"/>
      <c r="I113" s="14"/>
    </row>
    <row r="114" spans="1:9" ht="12.75" customHeight="1">
      <c r="A114" s="38" t="s">
        <v>58</v>
      </c>
      <c r="B114" s="34" t="s">
        <v>59</v>
      </c>
      <c r="C114" s="26" t="s">
        <v>12</v>
      </c>
      <c r="D114" s="27">
        <f>D117+D118+D119+D116</f>
        <v>31636365.06</v>
      </c>
      <c r="E114" s="27">
        <f>E117+E118+E119+E116</f>
        <v>30832128.669999998</v>
      </c>
      <c r="F114" s="28">
        <f>E114/D114*100</f>
        <v>97.45787359428074</v>
      </c>
      <c r="G114" s="9"/>
      <c r="H114" s="15"/>
      <c r="I114" s="15"/>
    </row>
    <row r="115" spans="1:9" ht="15.75">
      <c r="A115" s="38"/>
      <c r="B115" s="34"/>
      <c r="C115" s="26" t="s">
        <v>13</v>
      </c>
      <c r="D115" s="33"/>
      <c r="E115" s="33"/>
      <c r="F115" s="27"/>
      <c r="G115" s="10"/>
      <c r="H115" s="14"/>
      <c r="I115" s="14"/>
    </row>
    <row r="116" spans="1:9" ht="38.25">
      <c r="A116" s="38"/>
      <c r="B116" s="34"/>
      <c r="C116" s="37" t="s">
        <v>42</v>
      </c>
      <c r="D116" s="33">
        <v>399200</v>
      </c>
      <c r="E116" s="33">
        <v>399200</v>
      </c>
      <c r="F116" s="28">
        <f>E116/D116*100</f>
        <v>100</v>
      </c>
      <c r="G116" s="10"/>
      <c r="H116" s="14"/>
      <c r="I116" s="14"/>
    </row>
    <row r="117" spans="1:9" ht="38.25" customHeight="1">
      <c r="A117" s="38"/>
      <c r="B117" s="34"/>
      <c r="C117" s="26" t="s">
        <v>14</v>
      </c>
      <c r="D117" s="33">
        <v>1073297.88</v>
      </c>
      <c r="E117" s="33">
        <v>956538.45</v>
      </c>
      <c r="F117" s="28">
        <f>E117/D117*100</f>
        <v>89.12143290546703</v>
      </c>
      <c r="G117" s="10"/>
      <c r="H117" s="14"/>
      <c r="I117" s="14"/>
    </row>
    <row r="118" spans="1:9" ht="51">
      <c r="A118" s="38"/>
      <c r="B118" s="34"/>
      <c r="C118" s="39" t="s">
        <v>30</v>
      </c>
      <c r="D118" s="40">
        <v>20619232.18</v>
      </c>
      <c r="E118" s="40">
        <v>19931755.22</v>
      </c>
      <c r="F118" s="41">
        <f>E118/D118*100</f>
        <v>96.66584597331985</v>
      </c>
      <c r="G118" s="17"/>
      <c r="H118" s="14"/>
      <c r="I118" s="14"/>
    </row>
    <row r="119" spans="1:9" ht="25.5">
      <c r="A119" s="38"/>
      <c r="B119" s="34"/>
      <c r="C119" s="26" t="s">
        <v>15</v>
      </c>
      <c r="D119" s="40">
        <v>9544635</v>
      </c>
      <c r="E119" s="40">
        <v>9544635</v>
      </c>
      <c r="F119" s="41">
        <f>E119/D119*100</f>
        <v>100</v>
      </c>
      <c r="G119" s="17"/>
      <c r="H119" s="14"/>
      <c r="I119" s="14"/>
    </row>
    <row r="120" spans="1:9" ht="12.75" customHeight="1">
      <c r="A120" s="25" t="s">
        <v>18</v>
      </c>
      <c r="B120" s="25" t="s">
        <v>60</v>
      </c>
      <c r="C120" s="26" t="s">
        <v>12</v>
      </c>
      <c r="D120" s="27">
        <f>D122+D123+D125+D124</f>
        <v>31448715.06</v>
      </c>
      <c r="E120" s="27">
        <f>E122+E123+E125+E124</f>
        <v>30644478.669999998</v>
      </c>
      <c r="F120" s="28">
        <f>E120/D120*100</f>
        <v>97.44270508837762</v>
      </c>
      <c r="G120" s="10"/>
      <c r="H120" s="14"/>
      <c r="I120" s="14"/>
    </row>
    <row r="121" spans="1:9" ht="15.75">
      <c r="A121" s="25"/>
      <c r="B121" s="25"/>
      <c r="C121" s="26" t="s">
        <v>13</v>
      </c>
      <c r="D121" s="33"/>
      <c r="E121" s="33"/>
      <c r="F121" s="27"/>
      <c r="G121" s="10"/>
      <c r="H121" s="14"/>
      <c r="I121" s="14"/>
    </row>
    <row r="122" spans="1:9" ht="34.5" customHeight="1">
      <c r="A122" s="25"/>
      <c r="B122" s="25"/>
      <c r="C122" s="42" t="s">
        <v>14</v>
      </c>
      <c r="D122" s="40">
        <v>1073297.88</v>
      </c>
      <c r="E122" s="40">
        <v>956538.45</v>
      </c>
      <c r="F122" s="41">
        <f>E122/D122*100</f>
        <v>89.12143290546703</v>
      </c>
      <c r="G122" s="17"/>
      <c r="H122" s="14"/>
      <c r="I122" s="14"/>
    </row>
    <row r="123" spans="1:9" ht="25.5">
      <c r="A123" s="25"/>
      <c r="B123" s="25"/>
      <c r="C123" s="26" t="s">
        <v>15</v>
      </c>
      <c r="D123" s="40">
        <v>9544635</v>
      </c>
      <c r="E123" s="40">
        <v>9544635</v>
      </c>
      <c r="F123" s="41">
        <f>E123/D123*100</f>
        <v>100</v>
      </c>
      <c r="G123" s="17"/>
      <c r="H123" s="14"/>
      <c r="I123" s="14"/>
    </row>
    <row r="124" spans="1:9" ht="38.25">
      <c r="A124" s="25"/>
      <c r="B124" s="25"/>
      <c r="C124" s="37" t="s">
        <v>42</v>
      </c>
      <c r="D124" s="33">
        <v>399200</v>
      </c>
      <c r="E124" s="33">
        <v>399200</v>
      </c>
      <c r="F124" s="28">
        <f>E124/D124*100</f>
        <v>100</v>
      </c>
      <c r="G124" s="17"/>
      <c r="H124" s="14"/>
      <c r="I124" s="14"/>
    </row>
    <row r="125" spans="1:9" ht="51">
      <c r="A125" s="25"/>
      <c r="B125" s="25"/>
      <c r="C125" s="30" t="s">
        <v>30</v>
      </c>
      <c r="D125" s="33">
        <v>20431582.18</v>
      </c>
      <c r="E125" s="33">
        <v>19744105.22</v>
      </c>
      <c r="F125" s="28">
        <f>E125/D125*100</f>
        <v>96.63522406662683</v>
      </c>
      <c r="G125" s="11"/>
      <c r="H125" s="14"/>
      <c r="I125" s="14"/>
    </row>
    <row r="126" spans="1:9" ht="12.75" customHeight="1">
      <c r="A126" s="43" t="s">
        <v>20</v>
      </c>
      <c r="B126" s="43" t="s">
        <v>61</v>
      </c>
      <c r="C126" s="31" t="s">
        <v>12</v>
      </c>
      <c r="D126" s="33">
        <f>D128</f>
        <v>187650</v>
      </c>
      <c r="E126" s="33">
        <f>E128</f>
        <v>187650</v>
      </c>
      <c r="F126" s="28">
        <f>E126/D126*100</f>
        <v>100</v>
      </c>
      <c r="G126" s="18"/>
      <c r="H126" s="14"/>
      <c r="I126" s="14"/>
    </row>
    <row r="127" spans="1:9" ht="15.75">
      <c r="A127" s="43"/>
      <c r="B127" s="43"/>
      <c r="C127" s="26" t="s">
        <v>13</v>
      </c>
      <c r="D127" s="33"/>
      <c r="E127" s="33"/>
      <c r="F127" s="27"/>
      <c r="G127" s="10"/>
      <c r="H127" s="14"/>
      <c r="I127" s="14"/>
    </row>
    <row r="128" spans="1:9" ht="51">
      <c r="A128" s="43"/>
      <c r="B128" s="43"/>
      <c r="C128" s="30" t="s">
        <v>30</v>
      </c>
      <c r="D128" s="33">
        <v>187650</v>
      </c>
      <c r="E128" s="33">
        <v>187650</v>
      </c>
      <c r="F128" s="28">
        <f>E128/D128*100</f>
        <v>100</v>
      </c>
      <c r="G128" s="10"/>
      <c r="H128" s="14"/>
      <c r="I128" s="14"/>
    </row>
    <row r="129" spans="1:9" ht="12.75" customHeight="1">
      <c r="A129" s="32" t="s">
        <v>62</v>
      </c>
      <c r="B129" s="32" t="s">
        <v>63</v>
      </c>
      <c r="C129" s="26" t="s">
        <v>12</v>
      </c>
      <c r="D129" s="33">
        <v>14370757.5</v>
      </c>
      <c r="E129" s="33">
        <v>14070757.5</v>
      </c>
      <c r="F129" s="28">
        <f>E129/D129*100</f>
        <v>97.91242737204354</v>
      </c>
      <c r="G129" s="10"/>
      <c r="H129" s="15"/>
      <c r="I129" s="15"/>
    </row>
    <row r="130" spans="1:9" ht="15.75">
      <c r="A130" s="32"/>
      <c r="B130" s="32"/>
      <c r="C130" s="26" t="s">
        <v>13</v>
      </c>
      <c r="D130" s="33"/>
      <c r="E130" s="33"/>
      <c r="F130" s="27"/>
      <c r="G130" s="10"/>
      <c r="H130" s="14"/>
      <c r="I130" s="14"/>
    </row>
    <row r="131" spans="1:9" ht="25.5">
      <c r="A131" s="32"/>
      <c r="B131" s="32"/>
      <c r="C131" s="30" t="s">
        <v>17</v>
      </c>
      <c r="D131" s="33">
        <v>14370757.5</v>
      </c>
      <c r="E131" s="33">
        <v>14070757.5</v>
      </c>
      <c r="F131" s="28">
        <f>E131/D131*100</f>
        <v>97.91242737204354</v>
      </c>
      <c r="G131" s="10"/>
      <c r="H131" s="14"/>
      <c r="I131" s="14"/>
    </row>
    <row r="132" spans="1:9" ht="12.75" customHeight="1">
      <c r="A132" s="32" t="s">
        <v>18</v>
      </c>
      <c r="B132" s="32" t="s">
        <v>64</v>
      </c>
      <c r="C132" s="26" t="s">
        <v>12</v>
      </c>
      <c r="D132" s="33">
        <v>14367758</v>
      </c>
      <c r="E132" s="33">
        <v>14067758</v>
      </c>
      <c r="F132" s="28">
        <f>E132/D132*100</f>
        <v>97.91199155776427</v>
      </c>
      <c r="G132" s="10"/>
      <c r="H132" s="14"/>
      <c r="I132" s="14"/>
    </row>
    <row r="133" spans="1:9" ht="15.75">
      <c r="A133" s="32"/>
      <c r="B133" s="32"/>
      <c r="C133" s="26" t="s">
        <v>13</v>
      </c>
      <c r="D133" s="33"/>
      <c r="E133" s="33"/>
      <c r="F133" s="27"/>
      <c r="G133" s="10"/>
      <c r="H133" s="14"/>
      <c r="I133" s="14"/>
    </row>
    <row r="134" spans="1:9" ht="25.5">
      <c r="A134" s="32"/>
      <c r="B134" s="32"/>
      <c r="C134" s="30" t="s">
        <v>17</v>
      </c>
      <c r="D134" s="33">
        <v>14367758</v>
      </c>
      <c r="E134" s="33">
        <v>14067758</v>
      </c>
      <c r="F134" s="28">
        <f>E134/D134*100</f>
        <v>97.91199155776427</v>
      </c>
      <c r="G134" s="10"/>
      <c r="H134" s="14"/>
      <c r="I134" s="14"/>
    </row>
    <row r="135" spans="1:9" ht="12.75" customHeight="1">
      <c r="A135" s="32" t="s">
        <v>20</v>
      </c>
      <c r="B135" s="25" t="s">
        <v>65</v>
      </c>
      <c r="C135" s="26" t="s">
        <v>12</v>
      </c>
      <c r="D135" s="33">
        <v>3000</v>
      </c>
      <c r="E135" s="33">
        <v>3000</v>
      </c>
      <c r="F135" s="28">
        <f>E135/D135*100</f>
        <v>100</v>
      </c>
      <c r="G135" s="10"/>
      <c r="H135" s="14"/>
      <c r="I135" s="14"/>
    </row>
    <row r="136" spans="1:9" ht="15.75">
      <c r="A136" s="32"/>
      <c r="B136" s="25"/>
      <c r="C136" s="26" t="s">
        <v>13</v>
      </c>
      <c r="D136" s="33"/>
      <c r="E136" s="33"/>
      <c r="F136" s="27"/>
      <c r="G136" s="10"/>
      <c r="H136" s="14"/>
      <c r="I136" s="14"/>
    </row>
    <row r="137" spans="1:9" ht="25.5">
      <c r="A137" s="32"/>
      <c r="B137" s="25"/>
      <c r="C137" s="30" t="s">
        <v>17</v>
      </c>
      <c r="D137" s="33">
        <v>3000</v>
      </c>
      <c r="E137" s="33">
        <v>3000</v>
      </c>
      <c r="F137" s="28">
        <f>E137/D137*100</f>
        <v>100</v>
      </c>
      <c r="G137" s="10"/>
      <c r="H137" s="14"/>
      <c r="I137" s="14"/>
    </row>
    <row r="138" spans="1:9" ht="12.75" customHeight="1">
      <c r="A138" s="32" t="s">
        <v>66</v>
      </c>
      <c r="B138" s="25" t="s">
        <v>67</v>
      </c>
      <c r="C138" s="26" t="s">
        <v>12</v>
      </c>
      <c r="D138" s="27">
        <f>D140+D141+D142+D143</f>
        <v>87281223.34</v>
      </c>
      <c r="E138" s="27">
        <f>E140+E141+E142+E143</f>
        <v>87272985.33</v>
      </c>
      <c r="F138" s="28">
        <f>E138/D138*100</f>
        <v>99.99056153238377</v>
      </c>
      <c r="G138" s="10"/>
      <c r="H138" s="15"/>
      <c r="I138" s="15"/>
    </row>
    <row r="139" spans="1:9" ht="15.75">
      <c r="A139" s="32"/>
      <c r="B139" s="25"/>
      <c r="C139" s="26" t="s">
        <v>13</v>
      </c>
      <c r="D139" s="33"/>
      <c r="E139" s="33"/>
      <c r="F139" s="27"/>
      <c r="G139" s="10"/>
      <c r="H139" s="14"/>
      <c r="I139" s="14"/>
    </row>
    <row r="140" spans="1:9" ht="33.75" customHeight="1">
      <c r="A140" s="32"/>
      <c r="B140" s="25"/>
      <c r="C140" s="26" t="s">
        <v>42</v>
      </c>
      <c r="D140" s="33">
        <v>15081150</v>
      </c>
      <c r="E140" s="33">
        <v>15081150</v>
      </c>
      <c r="F140" s="28">
        <f>E140/D140*100</f>
        <v>100</v>
      </c>
      <c r="G140" s="10"/>
      <c r="H140" s="14"/>
      <c r="I140" s="14"/>
    </row>
    <row r="141" spans="1:9" ht="25.5">
      <c r="A141" s="32"/>
      <c r="B141" s="25"/>
      <c r="C141" s="26" t="s">
        <v>17</v>
      </c>
      <c r="D141" s="33">
        <v>72106739.34</v>
      </c>
      <c r="E141" s="33">
        <v>72098501.33</v>
      </c>
      <c r="F141" s="28">
        <f>E141/D141*100</f>
        <v>99.98857525652191</v>
      </c>
      <c r="G141" s="10"/>
      <c r="H141" s="14"/>
      <c r="I141" s="14"/>
    </row>
    <row r="142" spans="1:9" ht="38.25" customHeight="1">
      <c r="A142" s="32"/>
      <c r="B142" s="25"/>
      <c r="C142" s="26" t="s">
        <v>14</v>
      </c>
      <c r="D142" s="33">
        <v>93334</v>
      </c>
      <c r="E142" s="33">
        <v>93334</v>
      </c>
      <c r="F142" s="28">
        <f>E142/D142*100</f>
        <v>100</v>
      </c>
      <c r="G142" s="10"/>
      <c r="H142" s="14"/>
      <c r="I142" s="14"/>
    </row>
    <row r="143" spans="1:9" ht="15.75">
      <c r="A143" s="32"/>
      <c r="B143" s="25"/>
      <c r="C143" s="26" t="s">
        <v>68</v>
      </c>
      <c r="D143" s="33">
        <v>0</v>
      </c>
      <c r="E143" s="33">
        <v>0</v>
      </c>
      <c r="F143" s="28">
        <v>0</v>
      </c>
      <c r="G143" s="10"/>
      <c r="H143" s="14"/>
      <c r="I143" s="14"/>
    </row>
    <row r="144" spans="1:9" ht="12.75" customHeight="1">
      <c r="A144" s="32" t="s">
        <v>18</v>
      </c>
      <c r="B144" s="25" t="s">
        <v>69</v>
      </c>
      <c r="C144" s="26" t="s">
        <v>12</v>
      </c>
      <c r="D144" s="27">
        <f>D146+D147</f>
        <v>15295950</v>
      </c>
      <c r="E144" s="27">
        <f>E146+E147</f>
        <v>15287712</v>
      </c>
      <c r="F144" s="28">
        <f>E144/D144*100</f>
        <v>99.9461426063762</v>
      </c>
      <c r="G144" s="10"/>
      <c r="H144" s="14"/>
      <c r="I144" s="14"/>
    </row>
    <row r="145" spans="1:9" ht="15.75">
      <c r="A145" s="32"/>
      <c r="B145" s="25"/>
      <c r="C145" s="26" t="s">
        <v>13</v>
      </c>
      <c r="D145" s="33"/>
      <c r="E145" s="33"/>
      <c r="F145" s="27"/>
      <c r="G145" s="10"/>
      <c r="H145" s="14"/>
      <c r="I145" s="14"/>
    </row>
    <row r="146" spans="1:9" ht="33" customHeight="1">
      <c r="A146" s="32"/>
      <c r="B146" s="25"/>
      <c r="C146" s="26" t="s">
        <v>42</v>
      </c>
      <c r="D146" s="33">
        <v>15081150</v>
      </c>
      <c r="E146" s="33">
        <v>15081150</v>
      </c>
      <c r="F146" s="28">
        <f>E146/D146*100</f>
        <v>100</v>
      </c>
      <c r="G146" s="10"/>
      <c r="H146" s="14"/>
      <c r="I146" s="14"/>
    </row>
    <row r="147" spans="1:9" ht="25.5">
      <c r="A147" s="32"/>
      <c r="B147" s="25"/>
      <c r="C147" s="26" t="s">
        <v>17</v>
      </c>
      <c r="D147" s="33">
        <v>214800</v>
      </c>
      <c r="E147" s="33">
        <v>206562</v>
      </c>
      <c r="F147" s="28">
        <f>E147/D147*100</f>
        <v>96.16480446927375</v>
      </c>
      <c r="G147" s="10"/>
      <c r="H147" s="14"/>
      <c r="I147" s="14"/>
    </row>
    <row r="148" spans="1:9" ht="12.75" customHeight="1">
      <c r="A148" s="32" t="s">
        <v>20</v>
      </c>
      <c r="B148" s="25" t="s">
        <v>70</v>
      </c>
      <c r="C148" s="26" t="s">
        <v>12</v>
      </c>
      <c r="D148" s="27">
        <f>D150+D151</f>
        <v>71891939.34</v>
      </c>
      <c r="E148" s="27">
        <f>E150+E151</f>
        <v>71891939.33</v>
      </c>
      <c r="F148" s="28">
        <f>E148/D148*100</f>
        <v>99.99999998609023</v>
      </c>
      <c r="G148" s="10"/>
      <c r="H148" s="14"/>
      <c r="I148" s="14"/>
    </row>
    <row r="149" spans="1:9" ht="15.75">
      <c r="A149" s="32"/>
      <c r="B149" s="25"/>
      <c r="C149" s="26" t="s">
        <v>13</v>
      </c>
      <c r="D149" s="33"/>
      <c r="E149" s="33"/>
      <c r="F149" s="27"/>
      <c r="G149" s="10"/>
      <c r="H149" s="14"/>
      <c r="I149" s="14"/>
    </row>
    <row r="150" spans="1:9" ht="25.5">
      <c r="A150" s="32"/>
      <c r="B150" s="25"/>
      <c r="C150" s="26" t="s">
        <v>17</v>
      </c>
      <c r="D150" s="33">
        <v>71891939.34</v>
      </c>
      <c r="E150" s="33">
        <v>71891939.33</v>
      </c>
      <c r="F150" s="28">
        <f>E150/D150*100</f>
        <v>99.99999998609023</v>
      </c>
      <c r="G150" s="10"/>
      <c r="H150" s="14"/>
      <c r="I150" s="14"/>
    </row>
    <row r="151" spans="1:9" ht="15.75">
      <c r="A151" s="32"/>
      <c r="B151" s="25"/>
      <c r="C151" s="26" t="s">
        <v>68</v>
      </c>
      <c r="D151" s="33">
        <v>0</v>
      </c>
      <c r="E151" s="33">
        <v>0</v>
      </c>
      <c r="F151" s="28">
        <v>0</v>
      </c>
      <c r="G151" s="10"/>
      <c r="H151" s="14"/>
      <c r="I151" s="14"/>
    </row>
    <row r="152" spans="1:9" ht="12.75" customHeight="1">
      <c r="A152" s="32" t="s">
        <v>22</v>
      </c>
      <c r="B152" s="25" t="s">
        <v>71</v>
      </c>
      <c r="C152" s="26" t="s">
        <v>12</v>
      </c>
      <c r="D152" s="27">
        <f>D154+D155+D156</f>
        <v>93334</v>
      </c>
      <c r="E152" s="27">
        <f>E154+E155+E156</f>
        <v>93334</v>
      </c>
      <c r="F152" s="28">
        <f>E152/D152*100</f>
        <v>100</v>
      </c>
      <c r="G152" s="10"/>
      <c r="H152" s="14"/>
      <c r="I152" s="14"/>
    </row>
    <row r="153" spans="1:9" ht="15.75">
      <c r="A153" s="32"/>
      <c r="B153" s="25"/>
      <c r="C153" s="26" t="s">
        <v>13</v>
      </c>
      <c r="D153" s="33"/>
      <c r="E153" s="33"/>
      <c r="F153" s="27"/>
      <c r="G153" s="10"/>
      <c r="H153" s="14"/>
      <c r="I153" s="14"/>
    </row>
    <row r="154" spans="1:9" ht="33.75" customHeight="1">
      <c r="A154" s="32"/>
      <c r="B154" s="25"/>
      <c r="C154" s="26" t="s">
        <v>42</v>
      </c>
      <c r="D154" s="33">
        <v>0</v>
      </c>
      <c r="E154" s="33">
        <v>0</v>
      </c>
      <c r="F154" s="28">
        <v>0</v>
      </c>
      <c r="G154" s="10"/>
      <c r="H154" s="14"/>
      <c r="I154" s="14"/>
    </row>
    <row r="155" spans="1:9" ht="32.25" customHeight="1">
      <c r="A155" s="32"/>
      <c r="B155" s="25"/>
      <c r="C155" s="26" t="s">
        <v>17</v>
      </c>
      <c r="D155" s="33">
        <v>0</v>
      </c>
      <c r="E155" s="33">
        <v>0</v>
      </c>
      <c r="F155" s="28">
        <v>0</v>
      </c>
      <c r="G155" s="10"/>
      <c r="H155" s="14"/>
      <c r="I155" s="14"/>
    </row>
    <row r="156" spans="1:9" ht="40.5" customHeight="1">
      <c r="A156" s="32"/>
      <c r="B156" s="25"/>
      <c r="C156" s="26" t="s">
        <v>14</v>
      </c>
      <c r="D156" s="33">
        <v>93334</v>
      </c>
      <c r="E156" s="33">
        <v>93334</v>
      </c>
      <c r="F156" s="28">
        <f>E156/D156*100</f>
        <v>100</v>
      </c>
      <c r="G156" s="10"/>
      <c r="H156" s="14"/>
      <c r="I156" s="14"/>
    </row>
    <row r="157" spans="1:9" ht="12.75" customHeight="1">
      <c r="A157" s="32" t="s">
        <v>72</v>
      </c>
      <c r="B157" s="34" t="s">
        <v>73</v>
      </c>
      <c r="C157" s="26" t="s">
        <v>12</v>
      </c>
      <c r="D157" s="27">
        <f>D159+D160+D161+D162</f>
        <v>1250000</v>
      </c>
      <c r="E157" s="27">
        <f>E159+E160+E161+E162</f>
        <v>1250000</v>
      </c>
      <c r="F157" s="28">
        <f>E157/D157*100</f>
        <v>100</v>
      </c>
      <c r="G157" s="10"/>
      <c r="H157" s="15"/>
      <c r="I157" s="15"/>
    </row>
    <row r="158" spans="1:9" ht="15.75">
      <c r="A158" s="32"/>
      <c r="B158" s="34"/>
      <c r="C158" s="26" t="s">
        <v>13</v>
      </c>
      <c r="D158" s="33"/>
      <c r="E158" s="33"/>
      <c r="F158" s="27"/>
      <c r="G158" s="10"/>
      <c r="H158" s="14"/>
      <c r="I158" s="14"/>
    </row>
    <row r="159" spans="1:9" ht="29.25" customHeight="1">
      <c r="A159" s="32"/>
      <c r="B159" s="34"/>
      <c r="C159" s="26" t="s">
        <v>15</v>
      </c>
      <c r="D159" s="33">
        <v>500000</v>
      </c>
      <c r="E159" s="33">
        <v>500000</v>
      </c>
      <c r="F159" s="28">
        <f>E159/D159*100</f>
        <v>100</v>
      </c>
      <c r="G159" s="10"/>
      <c r="H159" s="14"/>
      <c r="I159" s="14"/>
    </row>
    <row r="160" spans="1:9" ht="36.75" customHeight="1">
      <c r="A160" s="32"/>
      <c r="B160" s="34"/>
      <c r="C160" s="26" t="s">
        <v>42</v>
      </c>
      <c r="D160" s="33">
        <v>0</v>
      </c>
      <c r="E160" s="33">
        <v>0</v>
      </c>
      <c r="F160" s="28">
        <v>0</v>
      </c>
      <c r="G160" s="10"/>
      <c r="H160" s="14"/>
      <c r="I160" s="14"/>
    </row>
    <row r="161" spans="1:9" ht="38.25">
      <c r="A161" s="32"/>
      <c r="B161" s="34"/>
      <c r="C161" s="26" t="s">
        <v>16</v>
      </c>
      <c r="D161" s="33">
        <v>750000</v>
      </c>
      <c r="E161" s="33">
        <v>750000</v>
      </c>
      <c r="F161" s="28">
        <f>E161/D161*100</f>
        <v>100</v>
      </c>
      <c r="G161" s="10"/>
      <c r="H161" s="14"/>
      <c r="I161" s="14"/>
    </row>
    <row r="162" spans="1:9" ht="25.5">
      <c r="A162" s="32"/>
      <c r="B162" s="34"/>
      <c r="C162" s="26" t="s">
        <v>17</v>
      </c>
      <c r="D162" s="33">
        <v>0</v>
      </c>
      <c r="E162" s="33">
        <v>0</v>
      </c>
      <c r="F162" s="28">
        <v>0</v>
      </c>
      <c r="G162" s="10"/>
      <c r="H162" s="14"/>
      <c r="I162" s="14"/>
    </row>
    <row r="163" spans="1:9" ht="12.75" customHeight="1">
      <c r="A163" s="32" t="s">
        <v>18</v>
      </c>
      <c r="B163" s="34" t="s">
        <v>74</v>
      </c>
      <c r="C163" s="26" t="s">
        <v>12</v>
      </c>
      <c r="D163" s="33">
        <v>0</v>
      </c>
      <c r="E163" s="33">
        <v>0</v>
      </c>
      <c r="F163" s="28">
        <v>0</v>
      </c>
      <c r="G163" s="10"/>
      <c r="H163" s="14"/>
      <c r="I163" s="14"/>
    </row>
    <row r="164" spans="1:9" ht="15.75">
      <c r="A164" s="32"/>
      <c r="B164" s="34"/>
      <c r="C164" s="26" t="s">
        <v>13</v>
      </c>
      <c r="D164" s="33"/>
      <c r="E164" s="33"/>
      <c r="F164" s="27"/>
      <c r="G164" s="10"/>
      <c r="H164" s="14"/>
      <c r="I164" s="14"/>
    </row>
    <row r="165" spans="1:9" ht="33.75" customHeight="1">
      <c r="A165" s="32"/>
      <c r="B165" s="34"/>
      <c r="C165" s="26" t="s">
        <v>42</v>
      </c>
      <c r="D165" s="33">
        <v>0</v>
      </c>
      <c r="E165" s="33">
        <v>0</v>
      </c>
      <c r="F165" s="28">
        <v>0</v>
      </c>
      <c r="G165" s="10"/>
      <c r="H165" s="14"/>
      <c r="I165" s="14"/>
    </row>
    <row r="166" spans="1:9" ht="12.75" customHeight="1">
      <c r="A166" s="32" t="s">
        <v>20</v>
      </c>
      <c r="B166" s="25" t="s">
        <v>75</v>
      </c>
      <c r="C166" s="26" t="s">
        <v>12</v>
      </c>
      <c r="D166" s="33">
        <v>0</v>
      </c>
      <c r="E166" s="33">
        <v>0</v>
      </c>
      <c r="F166" s="28">
        <v>0</v>
      </c>
      <c r="G166" s="10"/>
      <c r="H166" s="14"/>
      <c r="I166" s="14"/>
    </row>
    <row r="167" spans="1:9" ht="15.75">
      <c r="A167" s="32"/>
      <c r="B167" s="25"/>
      <c r="C167" s="26" t="s">
        <v>13</v>
      </c>
      <c r="D167" s="33"/>
      <c r="E167" s="33"/>
      <c r="F167" s="27"/>
      <c r="G167" s="10"/>
      <c r="H167" s="14"/>
      <c r="I167" s="14"/>
    </row>
    <row r="168" spans="1:9" ht="31.5" customHeight="1">
      <c r="A168" s="32"/>
      <c r="B168" s="25"/>
      <c r="C168" s="26" t="s">
        <v>15</v>
      </c>
      <c r="D168" s="33">
        <v>0</v>
      </c>
      <c r="E168" s="33">
        <v>0</v>
      </c>
      <c r="F168" s="28">
        <v>0</v>
      </c>
      <c r="G168" s="10"/>
      <c r="H168" s="14"/>
      <c r="I168" s="14"/>
    </row>
    <row r="169" spans="1:9" ht="12.75" customHeight="1">
      <c r="A169" s="32" t="s">
        <v>22</v>
      </c>
      <c r="B169" s="32" t="s">
        <v>76</v>
      </c>
      <c r="C169" s="26" t="s">
        <v>12</v>
      </c>
      <c r="D169" s="27">
        <f>D171+D172</f>
        <v>500000</v>
      </c>
      <c r="E169" s="27">
        <f>E171+E172</f>
        <v>500000</v>
      </c>
      <c r="F169" s="28">
        <f>E169/D169*100</f>
        <v>100</v>
      </c>
      <c r="G169" s="10"/>
      <c r="H169" s="14"/>
      <c r="I169" s="14"/>
    </row>
    <row r="170" spans="1:9" ht="15.75">
      <c r="A170" s="32"/>
      <c r="B170" s="32"/>
      <c r="C170" s="26" t="s">
        <v>13</v>
      </c>
      <c r="D170" s="33"/>
      <c r="E170" s="33"/>
      <c r="F170" s="27"/>
      <c r="G170" s="10"/>
      <c r="H170" s="14"/>
      <c r="I170" s="14"/>
    </row>
    <row r="171" spans="1:9" ht="25.5">
      <c r="A171" s="32"/>
      <c r="B171" s="32"/>
      <c r="C171" s="26" t="s">
        <v>15</v>
      </c>
      <c r="D171" s="33">
        <v>500000</v>
      </c>
      <c r="E171" s="33">
        <v>500000</v>
      </c>
      <c r="F171" s="28">
        <f>E171/D171*100</f>
        <v>100</v>
      </c>
      <c r="G171" s="10"/>
      <c r="H171" s="14"/>
      <c r="I171" s="14"/>
    </row>
    <row r="172" spans="1:9" ht="38.25">
      <c r="A172" s="32"/>
      <c r="B172" s="32"/>
      <c r="C172" s="26" t="s">
        <v>16</v>
      </c>
      <c r="D172" s="33">
        <v>0</v>
      </c>
      <c r="E172" s="33">
        <v>0</v>
      </c>
      <c r="F172" s="28">
        <v>0</v>
      </c>
      <c r="G172" s="10"/>
      <c r="H172" s="14"/>
      <c r="I172" s="14"/>
    </row>
    <row r="173" spans="1:9" ht="12.75" customHeight="1">
      <c r="A173" s="32" t="s">
        <v>35</v>
      </c>
      <c r="B173" s="32" t="s">
        <v>77</v>
      </c>
      <c r="C173" s="26" t="s">
        <v>12</v>
      </c>
      <c r="D173" s="33">
        <v>0</v>
      </c>
      <c r="E173" s="33">
        <v>0</v>
      </c>
      <c r="F173" s="28">
        <v>0</v>
      </c>
      <c r="G173" s="10"/>
      <c r="H173" s="14"/>
      <c r="I173" s="14"/>
    </row>
    <row r="174" spans="1:9" ht="15.75">
      <c r="A174" s="32"/>
      <c r="B174" s="32"/>
      <c r="C174" s="26" t="s">
        <v>13</v>
      </c>
      <c r="D174" s="33"/>
      <c r="E174" s="33"/>
      <c r="F174" s="27"/>
      <c r="G174" s="10"/>
      <c r="H174" s="14"/>
      <c r="I174" s="14"/>
    </row>
    <row r="175" spans="1:9" ht="38.25">
      <c r="A175" s="32"/>
      <c r="B175" s="32"/>
      <c r="C175" s="26" t="s">
        <v>16</v>
      </c>
      <c r="D175" s="33">
        <v>0</v>
      </c>
      <c r="E175" s="33">
        <v>0</v>
      </c>
      <c r="F175" s="28">
        <v>0</v>
      </c>
      <c r="G175" s="10"/>
      <c r="H175" s="14"/>
      <c r="I175" s="14"/>
    </row>
    <row r="176" spans="1:9" ht="25.5">
      <c r="A176" s="32"/>
      <c r="B176" s="32"/>
      <c r="C176" s="26" t="s">
        <v>17</v>
      </c>
      <c r="D176" s="33">
        <v>0</v>
      </c>
      <c r="E176" s="33">
        <v>0</v>
      </c>
      <c r="F176" s="28">
        <v>0</v>
      </c>
      <c r="G176" s="10"/>
      <c r="H176" s="14"/>
      <c r="I176" s="14"/>
    </row>
    <row r="177" spans="1:9" ht="12.75" customHeight="1">
      <c r="A177" s="25" t="s">
        <v>37</v>
      </c>
      <c r="B177" s="25" t="s">
        <v>78</v>
      </c>
      <c r="C177" s="26" t="s">
        <v>12</v>
      </c>
      <c r="D177" s="33">
        <v>750000</v>
      </c>
      <c r="E177" s="33">
        <v>750000</v>
      </c>
      <c r="F177" s="28">
        <f>E177/D177*100</f>
        <v>100</v>
      </c>
      <c r="G177" s="10"/>
      <c r="H177" s="14"/>
      <c r="I177" s="14"/>
    </row>
    <row r="178" spans="1:9" ht="15.75">
      <c r="A178" s="25"/>
      <c r="B178" s="25"/>
      <c r="C178" s="26" t="s">
        <v>13</v>
      </c>
      <c r="D178" s="33"/>
      <c r="E178" s="33"/>
      <c r="F178" s="27"/>
      <c r="G178" s="10"/>
      <c r="H178" s="14"/>
      <c r="I178" s="14"/>
    </row>
    <row r="179" spans="1:9" ht="38.25">
      <c r="A179" s="25"/>
      <c r="B179" s="25"/>
      <c r="C179" s="26" t="s">
        <v>16</v>
      </c>
      <c r="D179" s="33">
        <v>750000</v>
      </c>
      <c r="E179" s="33">
        <v>750000</v>
      </c>
      <c r="F179" s="28">
        <f>E179/D179*100</f>
        <v>100</v>
      </c>
      <c r="G179" s="10"/>
      <c r="H179" s="14"/>
      <c r="I179" s="14"/>
    </row>
    <row r="180" spans="1:9" ht="25.5">
      <c r="A180" s="25"/>
      <c r="B180" s="25"/>
      <c r="C180" s="26" t="s">
        <v>17</v>
      </c>
      <c r="D180" s="33">
        <v>0</v>
      </c>
      <c r="E180" s="33">
        <v>0</v>
      </c>
      <c r="F180" s="28">
        <v>0</v>
      </c>
      <c r="G180" s="10"/>
      <c r="H180" s="14"/>
      <c r="I180" s="14"/>
    </row>
    <row r="181" spans="1:9" ht="12.75" customHeight="1">
      <c r="A181" s="25" t="s">
        <v>79</v>
      </c>
      <c r="B181" s="25" t="s">
        <v>80</v>
      </c>
      <c r="C181" s="26" t="s">
        <v>12</v>
      </c>
      <c r="D181" s="27">
        <f>D183+D184</f>
        <v>186940748.17</v>
      </c>
      <c r="E181" s="27">
        <f>E183+E184</f>
        <v>179656636.77</v>
      </c>
      <c r="F181" s="28">
        <f>E181/D181*100</f>
        <v>96.10351864357793</v>
      </c>
      <c r="G181" s="10"/>
      <c r="H181" s="15"/>
      <c r="I181" s="15"/>
    </row>
    <row r="182" spans="1:9" ht="15.75">
      <c r="A182" s="25"/>
      <c r="B182" s="25"/>
      <c r="C182" s="26" t="s">
        <v>13</v>
      </c>
      <c r="D182" s="33"/>
      <c r="E182" s="33"/>
      <c r="F182" s="27"/>
      <c r="G182" s="10"/>
      <c r="H182" s="14"/>
      <c r="I182" s="14"/>
    </row>
    <row r="183" spans="1:9" ht="38.25">
      <c r="A183" s="25"/>
      <c r="B183" s="25"/>
      <c r="C183" s="30" t="s">
        <v>81</v>
      </c>
      <c r="D183" s="33">
        <v>0</v>
      </c>
      <c r="E183" s="33">
        <v>0</v>
      </c>
      <c r="F183" s="28">
        <v>0</v>
      </c>
      <c r="G183" s="10"/>
      <c r="H183" s="14"/>
      <c r="I183" s="14"/>
    </row>
    <row r="184" spans="1:9" ht="33.75" customHeight="1">
      <c r="A184" s="25"/>
      <c r="B184" s="25"/>
      <c r="C184" s="30" t="s">
        <v>82</v>
      </c>
      <c r="D184" s="33">
        <v>186940748.17</v>
      </c>
      <c r="E184" s="33">
        <v>179656636.77</v>
      </c>
      <c r="F184" s="28">
        <f>E184/D184*100</f>
        <v>96.10351864357793</v>
      </c>
      <c r="G184" s="10"/>
      <c r="H184" s="14"/>
      <c r="I184" s="14"/>
    </row>
    <row r="185" spans="1:9" ht="12.75" customHeight="1">
      <c r="A185" s="32" t="s">
        <v>18</v>
      </c>
      <c r="B185" s="32" t="s">
        <v>83</v>
      </c>
      <c r="C185" s="26" t="s">
        <v>12</v>
      </c>
      <c r="D185" s="33">
        <v>166505233.3</v>
      </c>
      <c r="E185" s="33">
        <v>159396096.43</v>
      </c>
      <c r="F185" s="28">
        <f>E185/D185*100</f>
        <v>95.73038232546652</v>
      </c>
      <c r="G185" s="10"/>
      <c r="H185" s="14"/>
      <c r="I185" s="14"/>
    </row>
    <row r="186" spans="1:9" ht="15.75">
      <c r="A186" s="32"/>
      <c r="B186" s="32"/>
      <c r="C186" s="26" t="s">
        <v>13</v>
      </c>
      <c r="D186" s="33"/>
      <c r="E186" s="33"/>
      <c r="F186" s="27"/>
      <c r="G186" s="10"/>
      <c r="H186" s="14"/>
      <c r="I186" s="14"/>
    </row>
    <row r="187" spans="1:9" ht="39.75" customHeight="1">
      <c r="A187" s="32"/>
      <c r="B187" s="32"/>
      <c r="C187" s="30" t="s">
        <v>82</v>
      </c>
      <c r="D187" s="33">
        <v>166505233.3</v>
      </c>
      <c r="E187" s="33">
        <v>159396096.43</v>
      </c>
      <c r="F187" s="28">
        <f>E187/D187*100</f>
        <v>95.73038232546652</v>
      </c>
      <c r="G187" s="10"/>
      <c r="H187" s="14"/>
      <c r="I187" s="14"/>
    </row>
    <row r="188" spans="1:9" ht="12.75" customHeight="1">
      <c r="A188" s="32" t="s">
        <v>20</v>
      </c>
      <c r="B188" s="32" t="s">
        <v>84</v>
      </c>
      <c r="C188" s="26" t="s">
        <v>12</v>
      </c>
      <c r="D188" s="27">
        <f>D190+D191</f>
        <v>20435514.87</v>
      </c>
      <c r="E188" s="27">
        <f>E190+E191</f>
        <v>20260540.34</v>
      </c>
      <c r="F188" s="28">
        <f>E188/D188*100</f>
        <v>99.1437723438186</v>
      </c>
      <c r="G188" s="10"/>
      <c r="H188" s="14"/>
      <c r="I188" s="14"/>
    </row>
    <row r="189" spans="1:9" ht="15.75">
      <c r="A189" s="32"/>
      <c r="B189" s="32"/>
      <c r="C189" s="26" t="s">
        <v>13</v>
      </c>
      <c r="D189" s="33"/>
      <c r="E189" s="33"/>
      <c r="F189" s="27"/>
      <c r="G189" s="10"/>
      <c r="H189" s="14"/>
      <c r="I189" s="14"/>
    </row>
    <row r="190" spans="1:9" ht="38.25">
      <c r="A190" s="32"/>
      <c r="B190" s="32"/>
      <c r="C190" s="30" t="s">
        <v>81</v>
      </c>
      <c r="D190" s="33">
        <v>0</v>
      </c>
      <c r="E190" s="33">
        <v>0</v>
      </c>
      <c r="F190" s="28">
        <v>0</v>
      </c>
      <c r="G190" s="10"/>
      <c r="H190" s="14"/>
      <c r="I190" s="14"/>
    </row>
    <row r="191" spans="1:9" ht="38.25" customHeight="1">
      <c r="A191" s="32"/>
      <c r="B191" s="32"/>
      <c r="C191" s="30" t="s">
        <v>82</v>
      </c>
      <c r="D191" s="33">
        <v>20435514.87</v>
      </c>
      <c r="E191" s="33">
        <v>20260540.34</v>
      </c>
      <c r="F191" s="28">
        <f>E191/D191*100</f>
        <v>99.1437723438186</v>
      </c>
      <c r="G191" s="10"/>
      <c r="H191" s="14"/>
      <c r="I191" s="14"/>
    </row>
    <row r="192" spans="1:9" ht="12.75" customHeight="1">
      <c r="A192" s="38" t="s">
        <v>85</v>
      </c>
      <c r="B192" s="38" t="s">
        <v>86</v>
      </c>
      <c r="C192" s="26" t="s">
        <v>12</v>
      </c>
      <c r="D192" s="33">
        <v>2073925.38</v>
      </c>
      <c r="E192" s="33">
        <v>2000443.33</v>
      </c>
      <c r="F192" s="28">
        <f>E192/D192*100</f>
        <v>96.45686143249765</v>
      </c>
      <c r="G192" s="10"/>
      <c r="H192" s="15"/>
      <c r="I192" s="15"/>
    </row>
    <row r="193" spans="1:9" ht="15.75">
      <c r="A193" s="38"/>
      <c r="B193" s="38"/>
      <c r="C193" s="26" t="s">
        <v>13</v>
      </c>
      <c r="D193" s="33"/>
      <c r="E193" s="33"/>
      <c r="F193" s="27"/>
      <c r="G193" s="10"/>
      <c r="H193" s="14"/>
      <c r="I193" s="14"/>
    </row>
    <row r="194" spans="1:9" ht="25.5">
      <c r="A194" s="38"/>
      <c r="B194" s="38"/>
      <c r="C194" s="26" t="s">
        <v>17</v>
      </c>
      <c r="D194" s="33">
        <v>2073925.38</v>
      </c>
      <c r="E194" s="33">
        <v>2000443.33</v>
      </c>
      <c r="F194" s="28">
        <f>E194/D194*100</f>
        <v>96.45686143249765</v>
      </c>
      <c r="G194" s="10"/>
      <c r="H194" s="14"/>
      <c r="I194" s="14"/>
    </row>
    <row r="195" spans="1:9" ht="12.75" customHeight="1">
      <c r="A195" s="32" t="s">
        <v>18</v>
      </c>
      <c r="B195" s="32" t="s">
        <v>87</v>
      </c>
      <c r="C195" s="26" t="s">
        <v>12</v>
      </c>
      <c r="D195" s="27">
        <v>10000</v>
      </c>
      <c r="E195" s="27">
        <v>10000</v>
      </c>
      <c r="F195" s="28">
        <f>E195/D195*100</f>
        <v>100</v>
      </c>
      <c r="G195" s="10"/>
      <c r="H195" s="14"/>
      <c r="I195" s="14"/>
    </row>
    <row r="196" spans="1:9" ht="15.75">
      <c r="A196" s="32"/>
      <c r="B196" s="32"/>
      <c r="C196" s="26" t="s">
        <v>13</v>
      </c>
      <c r="D196" s="33"/>
      <c r="E196" s="33"/>
      <c r="F196" s="27"/>
      <c r="G196" s="10"/>
      <c r="H196" s="14"/>
      <c r="I196" s="14"/>
    </row>
    <row r="197" spans="1:9" ht="25.5">
      <c r="A197" s="32"/>
      <c r="B197" s="32"/>
      <c r="C197" s="26" t="s">
        <v>17</v>
      </c>
      <c r="D197" s="27">
        <v>10000</v>
      </c>
      <c r="E197" s="27">
        <v>10000</v>
      </c>
      <c r="F197" s="28">
        <f>E197/D197*100</f>
        <v>100</v>
      </c>
      <c r="G197" s="10"/>
      <c r="H197" s="14"/>
      <c r="I197" s="14"/>
    </row>
    <row r="198" spans="1:9" ht="12.75" customHeight="1">
      <c r="A198" s="32" t="s">
        <v>20</v>
      </c>
      <c r="B198" s="32" t="s">
        <v>88</v>
      </c>
      <c r="C198" s="26" t="s">
        <v>12</v>
      </c>
      <c r="D198" s="27">
        <v>92808.38</v>
      </c>
      <c r="E198" s="27">
        <v>92808.38</v>
      </c>
      <c r="F198" s="28">
        <f>E198/D198*100</f>
        <v>100</v>
      </c>
      <c r="G198" s="10"/>
      <c r="H198" s="14"/>
      <c r="I198" s="14"/>
    </row>
    <row r="199" spans="1:9" ht="15.75">
      <c r="A199" s="32"/>
      <c r="B199" s="32"/>
      <c r="C199" s="26" t="s">
        <v>13</v>
      </c>
      <c r="D199" s="33"/>
      <c r="E199" s="33"/>
      <c r="F199" s="27"/>
      <c r="G199" s="10"/>
      <c r="H199" s="14"/>
      <c r="I199" s="14"/>
    </row>
    <row r="200" spans="1:9" ht="25.5">
      <c r="A200" s="32"/>
      <c r="B200" s="32"/>
      <c r="C200" s="26" t="s">
        <v>17</v>
      </c>
      <c r="D200" s="27">
        <v>92808.38</v>
      </c>
      <c r="E200" s="27">
        <v>92808.38</v>
      </c>
      <c r="F200" s="28">
        <f>E200/D200*100</f>
        <v>100</v>
      </c>
      <c r="G200" s="10"/>
      <c r="H200" s="14"/>
      <c r="I200" s="14"/>
    </row>
    <row r="201" spans="1:9" ht="12.75" customHeight="1">
      <c r="A201" s="32" t="s">
        <v>22</v>
      </c>
      <c r="B201" s="32" t="s">
        <v>89</v>
      </c>
      <c r="C201" s="26" t="s">
        <v>12</v>
      </c>
      <c r="D201" s="27">
        <v>1971117</v>
      </c>
      <c r="E201" s="27">
        <v>1897634.95</v>
      </c>
      <c r="F201" s="28">
        <f>E201/D201*100</f>
        <v>96.27206046114969</v>
      </c>
      <c r="G201" s="10"/>
      <c r="H201" s="14"/>
      <c r="I201" s="14"/>
    </row>
    <row r="202" spans="1:9" ht="15.75">
      <c r="A202" s="32"/>
      <c r="B202" s="32"/>
      <c r="C202" s="26" t="s">
        <v>13</v>
      </c>
      <c r="D202" s="33"/>
      <c r="E202" s="33"/>
      <c r="F202" s="27"/>
      <c r="G202" s="10"/>
      <c r="H202" s="14"/>
      <c r="I202" s="14"/>
    </row>
    <row r="203" spans="1:9" ht="25.5">
      <c r="A203" s="32"/>
      <c r="B203" s="32"/>
      <c r="C203" s="26" t="s">
        <v>17</v>
      </c>
      <c r="D203" s="27">
        <v>1971117</v>
      </c>
      <c r="E203" s="27">
        <v>1897634.95</v>
      </c>
      <c r="F203" s="28">
        <f>E203/D203*100</f>
        <v>96.27206046114969</v>
      </c>
      <c r="G203" s="10"/>
      <c r="H203" s="14"/>
      <c r="I203" s="14"/>
    </row>
    <row r="204" spans="1:9" ht="12.75" customHeight="1">
      <c r="A204" s="38" t="s">
        <v>90</v>
      </c>
      <c r="B204" s="32" t="s">
        <v>91</v>
      </c>
      <c r="C204" s="26" t="s">
        <v>12</v>
      </c>
      <c r="D204" s="27">
        <v>250000</v>
      </c>
      <c r="E204" s="27">
        <v>0</v>
      </c>
      <c r="F204" s="28">
        <f>E204/D204*100</f>
        <v>0</v>
      </c>
      <c r="G204" s="10"/>
      <c r="H204" s="14"/>
      <c r="I204" s="14"/>
    </row>
    <row r="205" spans="1:9" ht="15.75">
      <c r="A205" s="38"/>
      <c r="B205" s="32"/>
      <c r="C205" s="26" t="s">
        <v>13</v>
      </c>
      <c r="D205" s="33"/>
      <c r="E205" s="33"/>
      <c r="F205" s="27"/>
      <c r="G205" s="10"/>
      <c r="H205" s="14"/>
      <c r="I205" s="14"/>
    </row>
    <row r="206" spans="1:9" ht="51">
      <c r="A206" s="38"/>
      <c r="B206" s="32"/>
      <c r="C206" s="39" t="s">
        <v>30</v>
      </c>
      <c r="D206" s="27">
        <v>250000</v>
      </c>
      <c r="E206" s="27">
        <v>0</v>
      </c>
      <c r="F206" s="27">
        <v>0</v>
      </c>
      <c r="G206" s="10"/>
      <c r="H206" s="14"/>
      <c r="I206" s="14"/>
    </row>
    <row r="207" spans="1:9" ht="15.75">
      <c r="A207" s="38"/>
      <c r="B207" s="32"/>
      <c r="C207" s="44"/>
      <c r="D207" s="27"/>
      <c r="E207" s="27"/>
      <c r="F207" s="27"/>
      <c r="G207" s="10"/>
      <c r="H207" s="14"/>
      <c r="I207" s="14"/>
    </row>
    <row r="208" spans="1:9" ht="41.25" customHeight="1">
      <c r="A208" s="19"/>
      <c r="B208" s="19" t="s">
        <v>92</v>
      </c>
      <c r="C208" s="19"/>
      <c r="D208" s="20">
        <f>D5+D23+D36+D63+D79+D93+D114+D129+D138+D157+D181+D192+D204</f>
        <v>2938021145.28</v>
      </c>
      <c r="E208" s="20">
        <f>E5+E23+E36+E63+E79+E93+E114+E129+E138+E157+E181+E192+E204</f>
        <v>2821674864.92</v>
      </c>
      <c r="F208" s="20">
        <f>E208/D208*100</f>
        <v>96.03997811428576</v>
      </c>
      <c r="G208" s="10"/>
      <c r="H208" s="14"/>
      <c r="I208" s="14"/>
    </row>
    <row r="209" spans="1:9" ht="30" customHeight="1">
      <c r="A209" s="24" t="s">
        <v>93</v>
      </c>
      <c r="B209" s="24"/>
      <c r="C209" s="24"/>
      <c r="D209" s="24"/>
      <c r="E209" s="24"/>
      <c r="F209" s="24"/>
      <c r="G209" s="24"/>
      <c r="H209" s="14"/>
      <c r="I209" s="14"/>
    </row>
    <row r="210" spans="1:9" ht="12" customHeight="1">
      <c r="A210" s="24"/>
      <c r="B210" s="24"/>
      <c r="C210" s="24"/>
      <c r="D210" s="24"/>
      <c r="E210" s="24"/>
      <c r="F210" s="24"/>
      <c r="G210" s="24"/>
      <c r="H210" s="14"/>
      <c r="I210" s="14"/>
    </row>
    <row r="211" spans="1:9" ht="15" customHeight="1">
      <c r="A211" s="24"/>
      <c r="B211" s="24"/>
      <c r="C211" s="24"/>
      <c r="D211" s="24"/>
      <c r="E211" s="24"/>
      <c r="F211" s="24"/>
      <c r="G211" s="24"/>
      <c r="H211" s="14"/>
      <c r="I211" s="14"/>
    </row>
    <row r="212" spans="1:9" ht="12" customHeight="1">
      <c r="A212" s="24"/>
      <c r="B212" s="24"/>
      <c r="C212" s="24"/>
      <c r="D212" s="24"/>
      <c r="E212" s="24"/>
      <c r="F212" s="24"/>
      <c r="G212" s="24"/>
      <c r="H212" s="14"/>
      <c r="I212" s="14"/>
    </row>
    <row r="213" spans="1:9" ht="15.75" customHeight="1">
      <c r="A213" s="24"/>
      <c r="B213" s="24"/>
      <c r="C213" s="24"/>
      <c r="D213" s="24"/>
      <c r="E213" s="24"/>
      <c r="F213" s="24"/>
      <c r="G213" s="24"/>
      <c r="H213" s="14"/>
      <c r="I213" s="14"/>
    </row>
    <row r="215" ht="12.75">
      <c r="B215" s="21"/>
    </row>
    <row r="216" ht="12.75">
      <c r="B216" s="21"/>
    </row>
  </sheetData>
  <sheetProtection selectLockedCells="1" selectUnlockedCells="1"/>
  <mergeCells count="105">
    <mergeCell ref="A204:A207"/>
    <mergeCell ref="B204:B207"/>
    <mergeCell ref="A209:G213"/>
    <mergeCell ref="A195:A197"/>
    <mergeCell ref="B195:B197"/>
    <mergeCell ref="A198:A200"/>
    <mergeCell ref="B198:B200"/>
    <mergeCell ref="A201:A203"/>
    <mergeCell ref="B201:B203"/>
    <mergeCell ref="A185:A187"/>
    <mergeCell ref="B185:B187"/>
    <mergeCell ref="A188:A191"/>
    <mergeCell ref="B188:B191"/>
    <mergeCell ref="A192:A194"/>
    <mergeCell ref="B192:B194"/>
    <mergeCell ref="A173:A176"/>
    <mergeCell ref="B173:B176"/>
    <mergeCell ref="A177:A180"/>
    <mergeCell ref="B177:B180"/>
    <mergeCell ref="A181:A184"/>
    <mergeCell ref="B181:B184"/>
    <mergeCell ref="A163:A165"/>
    <mergeCell ref="B163:B165"/>
    <mergeCell ref="A166:A168"/>
    <mergeCell ref="B166:B168"/>
    <mergeCell ref="A169:A172"/>
    <mergeCell ref="B169:B172"/>
    <mergeCell ref="A148:A151"/>
    <mergeCell ref="B148:B151"/>
    <mergeCell ref="A152:A156"/>
    <mergeCell ref="B152:B156"/>
    <mergeCell ref="A157:A162"/>
    <mergeCell ref="B157:B162"/>
    <mergeCell ref="A135:A137"/>
    <mergeCell ref="B135:B137"/>
    <mergeCell ref="A138:A143"/>
    <mergeCell ref="B138:B143"/>
    <mergeCell ref="A144:A147"/>
    <mergeCell ref="B144:B147"/>
    <mergeCell ref="A126:A128"/>
    <mergeCell ref="B126:B128"/>
    <mergeCell ref="A129:A131"/>
    <mergeCell ref="B129:B131"/>
    <mergeCell ref="A132:A134"/>
    <mergeCell ref="B132:B134"/>
    <mergeCell ref="A111:A113"/>
    <mergeCell ref="B111:B113"/>
    <mergeCell ref="A114:A119"/>
    <mergeCell ref="B114:B119"/>
    <mergeCell ref="A120:A125"/>
    <mergeCell ref="B120:B125"/>
    <mergeCell ref="A102:A104"/>
    <mergeCell ref="B102:B104"/>
    <mergeCell ref="A105:A107"/>
    <mergeCell ref="B105:B107"/>
    <mergeCell ref="A108:A110"/>
    <mergeCell ref="B108:B110"/>
    <mergeCell ref="A89:A92"/>
    <mergeCell ref="B89:B92"/>
    <mergeCell ref="A93:A97"/>
    <mergeCell ref="B93:B97"/>
    <mergeCell ref="A98:A101"/>
    <mergeCell ref="B98:B101"/>
    <mergeCell ref="A79:A82"/>
    <mergeCell ref="B79:B82"/>
    <mergeCell ref="A83:A85"/>
    <mergeCell ref="B83:B85"/>
    <mergeCell ref="A86:A88"/>
    <mergeCell ref="B86:B88"/>
    <mergeCell ref="A68:A70"/>
    <mergeCell ref="B68:B70"/>
    <mergeCell ref="A71:A75"/>
    <mergeCell ref="B71:B75"/>
    <mergeCell ref="A76:A78"/>
    <mergeCell ref="B76:B78"/>
    <mergeCell ref="A55:A58"/>
    <mergeCell ref="B55:B58"/>
    <mergeCell ref="A59:A62"/>
    <mergeCell ref="B59:B62"/>
    <mergeCell ref="A63:A67"/>
    <mergeCell ref="B63:B67"/>
    <mergeCell ref="A44:A47"/>
    <mergeCell ref="B44:B47"/>
    <mergeCell ref="A48:A50"/>
    <mergeCell ref="B48:B50"/>
    <mergeCell ref="A51:A54"/>
    <mergeCell ref="B51:B54"/>
    <mergeCell ref="A28:A32"/>
    <mergeCell ref="B28:B32"/>
    <mergeCell ref="A33:A35"/>
    <mergeCell ref="B33:B35"/>
    <mergeCell ref="A36:A43"/>
    <mergeCell ref="B36:B43"/>
    <mergeCell ref="A15:A19"/>
    <mergeCell ref="B15:B19"/>
    <mergeCell ref="A20:A22"/>
    <mergeCell ref="B20:B22"/>
    <mergeCell ref="A23:A27"/>
    <mergeCell ref="B23:B27"/>
    <mergeCell ref="F1:G1"/>
    <mergeCell ref="A2:G2"/>
    <mergeCell ref="A5:A10"/>
    <mergeCell ref="B5:B10"/>
    <mergeCell ref="A11:A14"/>
    <mergeCell ref="B11:B14"/>
  </mergeCells>
  <printOptions/>
  <pageMargins left="0.39375" right="0.39375" top="1.18125" bottom="0.19652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2023-03-27T03:11:35Z</dcterms:modified>
  <cp:category/>
  <cp:version/>
  <cp:contentType/>
  <cp:contentStatus/>
</cp:coreProperties>
</file>