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8412" windowHeight="6756" activeTab="0"/>
  </bookViews>
  <sheets>
    <sheet name="Приложение №1" sheetId="1" r:id="rId1"/>
  </sheets>
  <definedNames>
    <definedName name="_xlnm.Print_Area" localSheetId="0">'Приложение №1'!$A$1:$G$285</definedName>
  </definedNames>
  <calcPr fullCalcOnLoad="1"/>
</workbook>
</file>

<file path=xl/sharedStrings.xml><?xml version="1.0" encoding="utf-8"?>
<sst xmlns="http://schemas.openxmlformats.org/spreadsheetml/2006/main" count="387" uniqueCount="86">
  <si>
    <t>федеральный бюджет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</si>
  <si>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</si>
  <si>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</si>
  <si>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</si>
  <si>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</si>
  <si>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</si>
  <si>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>Подпрограмма 1</t>
  </si>
  <si>
    <t xml:space="preserve">федеральный бюджет    </t>
  </si>
  <si>
    <t xml:space="preserve">федеральный бюджет </t>
  </si>
  <si>
    <t>Примечание</t>
  </si>
  <si>
    <t>Муниципальная программа</t>
  </si>
  <si>
    <t>районный бюджет</t>
  </si>
  <si>
    <t>Развитие культуры</t>
  </si>
  <si>
    <t>Культурное наследие</t>
  </si>
  <si>
    <t>Подпрограмма 2</t>
  </si>
  <si>
    <t>Искусство и народное творчество</t>
  </si>
  <si>
    <t>Подпрограмма 3</t>
  </si>
  <si>
    <t>Обеспечение условий реализации программы и прочие мероприятия</t>
  </si>
  <si>
    <t xml:space="preserve">бюджет поселений </t>
  </si>
  <si>
    <t>Наименование программы, подпрограммы муниципальной программы</t>
  </si>
  <si>
    <t>% исполнения</t>
  </si>
  <si>
    <t>Приложение №1</t>
  </si>
  <si>
    <t xml:space="preserve">внебюджетные  источники                 </t>
  </si>
  <si>
    <t>Программа 1</t>
  </si>
  <si>
    <t xml:space="preserve">Предупреждение и помощь населению района в чрезвычайных ситуациях, а также использование информационно комуникационных технологий для обеспечения безопасности </t>
  </si>
  <si>
    <t>Программа 2</t>
  </si>
  <si>
    <t>Борьба с пожарами в населенных пунктах Богучанского района</t>
  </si>
  <si>
    <t>Поддержка малых форм хозяйствования</t>
  </si>
  <si>
    <t>Устойчивое развитие сельских территорий</t>
  </si>
  <si>
    <t>Обеспечение и реализация муниципальной программы и прочие мероприятия</t>
  </si>
  <si>
    <t>Подпрограмма 4</t>
  </si>
  <si>
    <t>Подпрограмма 5</t>
  </si>
  <si>
    <t>Подпрограмма 7</t>
  </si>
  <si>
    <t xml:space="preserve">Развитие физической культуры и спорта в Богучанском районе </t>
  </si>
  <si>
    <t xml:space="preserve">районный бюджет                </t>
  </si>
  <si>
    <t xml:space="preserve">Подпрограмма 2 </t>
  </si>
  <si>
    <t>Программа 3</t>
  </si>
  <si>
    <t xml:space="preserve">"Обеспечение реализации муниципальной программы и прочие мероприятия"            </t>
  </si>
  <si>
    <t>Развитие транспортной системы Богучанского 
района</t>
  </si>
  <si>
    <t>Дороги  Богучанского 
района</t>
  </si>
  <si>
    <t>Развитие транспортного комплекса Богучанского района</t>
  </si>
  <si>
    <t>Безопасность дорожного движения в Богучанском районе</t>
  </si>
  <si>
    <t>Реформирование и модернизация жилищно-коммунального хозяйства и повышение энергетической эффективности</t>
  </si>
  <si>
    <t>Создание условий для эффективного и ответственного управления муниципальными финансами, повышения устойчивости бюджетов  муниципальных образований Богучанского района»</t>
  </si>
  <si>
    <t>бюджеты поселений</t>
  </si>
  <si>
    <t xml:space="preserve">бюджеты поселений </t>
  </si>
  <si>
    <t>Источники финансирования</t>
  </si>
  <si>
    <t>рублей</t>
  </si>
  <si>
    <t xml:space="preserve">Использование бюджетных ассигнований районного бюджета и иных средств на реализацию  муниципальных программ                                Богучанского района </t>
  </si>
  <si>
    <t xml:space="preserve">Защита населения  и територии Богучанского района от чрезвычайных ситуаций природного и техногенного характера </t>
  </si>
  <si>
    <t>Развитие сельского хозяйства в Богучанском районе</t>
  </si>
  <si>
    <t>Развитие массовой физической культуры и спорта</t>
  </si>
  <si>
    <t>Формирование культуры здорового образа жизни</t>
  </si>
  <si>
    <t xml:space="preserve">Обеспечение доступным и комфортным жильем граждан Богучанского района </t>
  </si>
  <si>
    <t>Переселение граждан из аварийного жилищного фонда  в Богучанском районе</t>
  </si>
  <si>
    <t xml:space="preserve">Приобретение жилых помещений работникам бюджетной сферы Богучанского района </t>
  </si>
  <si>
    <t>Развитие субъектов малого и среднего  предпринимательства в  Богучанском районе</t>
  </si>
  <si>
    <t>Развитие и модернизация объектов коммунальной инфраструктуры</t>
  </si>
  <si>
    <t>Создание условий для безубыточной деятельности организаций жилищно-коммунального комплекса Богучанского района</t>
  </si>
  <si>
    <t>Обеспечение условий реализации программы и прочие мероприятия"Организация проведения капитального ремонта общего имущества в многоквартирных домах, расположенных на территории Богучанского района</t>
  </si>
  <si>
    <t>Энергосбережение и повышение энергетической эффективности на территории Богучанского района</t>
  </si>
  <si>
    <t>Реконструкция и капитальный ремонт объектов коммунальной инфраструктуры муниципального образования Богучанский район</t>
  </si>
  <si>
    <t>Обращение с отходами на территории Богучанского района</t>
  </si>
  <si>
    <t>Чистая вода&gt; на территории муниципального образования Богучанский район</t>
  </si>
  <si>
    <t xml:space="preserve">Управление муниципальными финансами 
</t>
  </si>
  <si>
    <t>Обеспечение реализации муниципальной программи</t>
  </si>
  <si>
    <t xml:space="preserve">Развитие образования Богучанского района </t>
  </si>
  <si>
    <t>Развитие дошкольного, общего и дополнительного образования детей</t>
  </si>
  <si>
    <t>Государственная поддержка детей - сирот, расширение практики применения семейных форм воспитания</t>
  </si>
  <si>
    <t>Обеспечение реализации муниципальной программы и прочие мероприятия в области образования</t>
  </si>
  <si>
    <t xml:space="preserve"> Молодежь Приангарья</t>
  </si>
  <si>
    <t>Вовлечение молодежи Богучанского района в социальную практику</t>
  </si>
  <si>
    <t>Патриотическое воспитание молодежи Богучанского района</t>
  </si>
  <si>
    <t>Обеспечение жильем молодых семей в Богучанском районе</t>
  </si>
  <si>
    <t>Обеспечение реализации муниципальной программы и прочие мероприятия</t>
  </si>
  <si>
    <t xml:space="preserve">"Осуществление градостроительной деятельности в Богучанском районе" </t>
  </si>
  <si>
    <t xml:space="preserve">«Профилактика терроризма, а так же минимизации и ликвидации последствий его проявлений»                 </t>
  </si>
  <si>
    <t xml:space="preserve">&lt;Чистая вода&gt; на территории муниципального образования Богучанский район" 
</t>
  </si>
  <si>
    <t>План на 2019 год</t>
  </si>
  <si>
    <t>Факт за 2019 год</t>
  </si>
  <si>
    <t>Обеспечение жильем работников бюджетной сферы на территории Богучанского района на годы</t>
  </si>
  <si>
    <t xml:space="preserve">Строительство объектов коммунальной инфраструктуры в муниципальных образованиях Богучанского района с целью развития жилищного строительства </t>
  </si>
  <si>
    <t xml:space="preserve">Подпрограмма </t>
  </si>
  <si>
    <t>Исп. Арсеньева Альфия Сагитовна, 8-39162 тел. 22-016</t>
  </si>
  <si>
    <t>итого</t>
  </si>
  <si>
    <t>Развитие инвестиционной  деятельности, малого и среднего предпринимательства на  территории  Богучанского района"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</si>
</sst>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#,##0.00_р_."/>
    <numFmt numFmtId="181" formatCode="#,##0.000_р_."/>
    <numFmt numFmtId="182" formatCode="[$-FC19]d\ mmmm\ yyyy\ &quot;г.&quot;"/>
    <numFmt numFmtId="183" formatCode="_-* #,##0.0_р_._-;\-* #,##0.0_р_._-;_-* &quot;-&quot;??_р_._-;_-@_-"/>
    <numFmt numFmtId="184" formatCode="0.000000"/>
    <numFmt numFmtId="185" formatCode="0.00000"/>
    <numFmt numFmtId="186" formatCode="0.0000"/>
    <numFmt numFmtId="187" formatCode="#,##0.0_р_."/>
    <numFmt numFmtId="188" formatCode="#,##0.00_ ;\-#,##0.00\ "/>
    <numFmt numFmtId="189" formatCode="#,##0.00&quot;р.&quot;"/>
    <numFmt numFmtId="190" formatCode="#,##0.000_ ;\-#,##0.000\ "/>
    <numFmt numFmtId="191" formatCode="0.0000000"/>
    <numFmt numFmtId="192" formatCode="#,##0.0_ ;\-#,##0.0\ "/>
  </numFmts>
  <fonts count="43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188" fontId="5" fillId="0" borderId="10" xfId="58" applyNumberFormat="1" applyFont="1" applyFill="1" applyBorder="1" applyAlignment="1">
      <alignment horizontal="center" vertical="center" wrapText="1"/>
    </xf>
    <xf numFmtId="188" fontId="5" fillId="0" borderId="10" xfId="58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188" fontId="4" fillId="0" borderId="10" xfId="58" applyNumberFormat="1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horizontal="center" vertical="center" wrapText="1"/>
    </xf>
    <xf numFmtId="188" fontId="4" fillId="0" borderId="10" xfId="58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188" fontId="5" fillId="0" borderId="10" xfId="58" applyNumberFormat="1" applyFont="1" applyFill="1" applyBorder="1" applyAlignment="1">
      <alignment horizontal="center" wrapText="1"/>
    </xf>
    <xf numFmtId="2" fontId="5" fillId="0" borderId="10" xfId="58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/>
    </xf>
    <xf numFmtId="188" fontId="4" fillId="0" borderId="10" xfId="58" applyNumberFormat="1" applyFont="1" applyFill="1" applyBorder="1" applyAlignment="1">
      <alignment horizontal="center"/>
    </xf>
    <xf numFmtId="2" fontId="4" fillId="0" borderId="10" xfId="58" applyNumberFormat="1" applyFont="1" applyFill="1" applyBorder="1" applyAlignment="1">
      <alignment horizontal="center" wrapText="1"/>
    </xf>
    <xf numFmtId="188" fontId="4" fillId="0" borderId="10" xfId="58" applyNumberFormat="1" applyFont="1" applyFill="1" applyBorder="1" applyAlignment="1">
      <alignment horizontal="center" wrapText="1"/>
    </xf>
    <xf numFmtId="188" fontId="2" fillId="0" borderId="10" xfId="58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188" fontId="2" fillId="0" borderId="10" xfId="58" applyNumberFormat="1" applyFont="1" applyFill="1" applyBorder="1" applyAlignment="1">
      <alignment horizontal="center"/>
    </xf>
    <xf numFmtId="188" fontId="5" fillId="0" borderId="10" xfId="58" applyNumberFormat="1" applyFont="1" applyFill="1" applyBorder="1" applyAlignment="1">
      <alignment horizontal="center"/>
    </xf>
    <xf numFmtId="188" fontId="4" fillId="0" borderId="10" xfId="58" applyNumberFormat="1" applyFont="1" applyFill="1" applyBorder="1" applyAlignment="1">
      <alignment horizontal="center" readingOrder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center"/>
    </xf>
    <xf numFmtId="190" fontId="4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justify" vertical="center" wrapText="1"/>
    </xf>
    <xf numFmtId="171" fontId="4" fillId="0" borderId="10" xfId="58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171" fontId="4" fillId="0" borderId="10" xfId="58" applyFont="1" applyFill="1" applyBorder="1" applyAlignment="1">
      <alignment horizontal="justify" vertical="center"/>
    </xf>
    <xf numFmtId="171" fontId="4" fillId="0" borderId="11" xfId="58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justify" vertical="center"/>
    </xf>
    <xf numFmtId="188" fontId="4" fillId="0" borderId="0" xfId="58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88" fontId="4" fillId="0" borderId="0" xfId="58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8"/>
  <sheetViews>
    <sheetView tabSelected="1" zoomScaleSheetLayoutView="100" workbookViewId="0" topLeftCell="A230">
      <selection activeCell="E233" sqref="E233"/>
    </sheetView>
  </sheetViews>
  <sheetFormatPr defaultColWidth="9.125" defaultRowHeight="12.75"/>
  <cols>
    <col min="1" max="1" width="17.50390625" style="2" customWidth="1"/>
    <col min="2" max="2" width="31.00390625" style="2" customWidth="1"/>
    <col min="3" max="3" width="22.50390625" style="2" customWidth="1"/>
    <col min="4" max="4" width="17.50390625" style="2" customWidth="1"/>
    <col min="5" max="5" width="18.50390625" style="2" customWidth="1"/>
    <col min="6" max="6" width="15.00390625" style="2" customWidth="1"/>
    <col min="7" max="7" width="19.875" style="2" customWidth="1"/>
    <col min="8" max="16384" width="9.125" style="2" customWidth="1"/>
  </cols>
  <sheetData>
    <row r="1" ht="28.5" customHeight="1">
      <c r="G1" s="3" t="s">
        <v>21</v>
      </c>
    </row>
    <row r="2" spans="1:7" ht="30.75" customHeight="1">
      <c r="A2" s="61" t="s">
        <v>48</v>
      </c>
      <c r="B2" s="61"/>
      <c r="C2" s="61"/>
      <c r="D2" s="61"/>
      <c r="E2" s="61"/>
      <c r="F2" s="61"/>
      <c r="G2" s="61"/>
    </row>
    <row r="3" ht="15">
      <c r="G3" s="4" t="s">
        <v>47</v>
      </c>
    </row>
    <row r="4" spans="1:7" ht="87.75" customHeight="1">
      <c r="A4" s="5" t="s">
        <v>1</v>
      </c>
      <c r="B4" s="6" t="s">
        <v>19</v>
      </c>
      <c r="C4" s="6" t="s">
        <v>46</v>
      </c>
      <c r="D4" s="6" t="s">
        <v>78</v>
      </c>
      <c r="E4" s="6" t="s">
        <v>79</v>
      </c>
      <c r="F4" s="7" t="s">
        <v>20</v>
      </c>
      <c r="G4" s="6" t="s">
        <v>9</v>
      </c>
    </row>
    <row r="5" spans="1:7" ht="13.5" customHeight="1">
      <c r="A5" s="57" t="s">
        <v>10</v>
      </c>
      <c r="B5" s="57" t="s">
        <v>12</v>
      </c>
      <c r="C5" s="9" t="s">
        <v>2</v>
      </c>
      <c r="D5" s="10">
        <f>D7+D8+D9+D10</f>
        <v>287472130.95</v>
      </c>
      <c r="E5" s="10">
        <f>E7+E8+E9+E10</f>
        <v>286259562.2</v>
      </c>
      <c r="F5" s="11">
        <f>E5/D5*100</f>
        <v>99.5781960686092</v>
      </c>
      <c r="G5" s="12"/>
    </row>
    <row r="6" spans="1:7" ht="12.75">
      <c r="A6" s="57"/>
      <c r="B6" s="57"/>
      <c r="C6" s="13" t="s">
        <v>3</v>
      </c>
      <c r="D6" s="14"/>
      <c r="E6" s="14"/>
      <c r="F6" s="15"/>
      <c r="G6" s="12"/>
    </row>
    <row r="7" spans="1:7" ht="12.75">
      <c r="A7" s="57"/>
      <c r="B7" s="57"/>
      <c r="C7" s="13" t="s">
        <v>0</v>
      </c>
      <c r="D7" s="14">
        <f>D13+D25</f>
        <v>590899.54</v>
      </c>
      <c r="E7" s="14">
        <f>E13+E25</f>
        <v>590899.54</v>
      </c>
      <c r="F7" s="16">
        <f>E7/D7*100</f>
        <v>100</v>
      </c>
      <c r="G7" s="17"/>
    </row>
    <row r="8" spans="1:7" ht="12.75">
      <c r="A8" s="57"/>
      <c r="B8" s="57"/>
      <c r="C8" s="13" t="s">
        <v>4</v>
      </c>
      <c r="D8" s="14">
        <f>D14+D20+D26</f>
        <v>4042808.46</v>
      </c>
      <c r="E8" s="14">
        <f>E14+E20+E26</f>
        <v>4042808.46</v>
      </c>
      <c r="F8" s="16">
        <f>E8/D8*100</f>
        <v>100</v>
      </c>
      <c r="G8" s="1"/>
    </row>
    <row r="9" spans="1:7" ht="12.75">
      <c r="A9" s="57"/>
      <c r="B9" s="57"/>
      <c r="C9" s="13" t="s">
        <v>11</v>
      </c>
      <c r="D9" s="14">
        <f>D15+D21+D27</f>
        <v>282838422.95</v>
      </c>
      <c r="E9" s="14">
        <f>E15+E21+E27</f>
        <v>281625854.2</v>
      </c>
      <c r="F9" s="16">
        <f>E9/D9*100</f>
        <v>99.57128570533207</v>
      </c>
      <c r="G9" s="1"/>
    </row>
    <row r="10" spans="1:7" ht="12.75">
      <c r="A10" s="57"/>
      <c r="B10" s="57"/>
      <c r="C10" s="13" t="s">
        <v>44</v>
      </c>
      <c r="D10" s="14">
        <v>0</v>
      </c>
      <c r="E10" s="14">
        <v>0</v>
      </c>
      <c r="F10" s="16">
        <v>0</v>
      </c>
      <c r="G10" s="1"/>
    </row>
    <row r="11" spans="1:7" ht="13.5" customHeight="1">
      <c r="A11" s="45" t="s">
        <v>6</v>
      </c>
      <c r="B11" s="45" t="s">
        <v>13</v>
      </c>
      <c r="C11" s="13" t="s">
        <v>2</v>
      </c>
      <c r="D11" s="18">
        <f>D13+D14+D15+D16</f>
        <v>41603281</v>
      </c>
      <c r="E11" s="18">
        <f>E13+E14+E15+E16</f>
        <v>41603281</v>
      </c>
      <c r="F11" s="19">
        <f>E11/D11*100</f>
        <v>100</v>
      </c>
      <c r="G11" s="20"/>
    </row>
    <row r="12" spans="1:7" ht="12.75">
      <c r="A12" s="45"/>
      <c r="B12" s="45"/>
      <c r="C12" s="13" t="s">
        <v>3</v>
      </c>
      <c r="D12" s="21"/>
      <c r="E12" s="21"/>
      <c r="F12" s="22"/>
      <c r="G12" s="20"/>
    </row>
    <row r="13" spans="1:7" ht="12.75">
      <c r="A13" s="45"/>
      <c r="B13" s="45"/>
      <c r="C13" s="13" t="s">
        <v>7</v>
      </c>
      <c r="D13" s="23">
        <v>0</v>
      </c>
      <c r="E13" s="23">
        <v>0</v>
      </c>
      <c r="F13" s="22"/>
      <c r="G13" s="20"/>
    </row>
    <row r="14" spans="1:7" ht="12.75">
      <c r="A14" s="45"/>
      <c r="B14" s="45"/>
      <c r="C14" s="13" t="s">
        <v>4</v>
      </c>
      <c r="D14" s="24">
        <v>351400</v>
      </c>
      <c r="E14" s="24">
        <v>351400</v>
      </c>
      <c r="F14" s="22">
        <f>E14/D14*100</f>
        <v>100</v>
      </c>
      <c r="G14" s="20"/>
    </row>
    <row r="15" spans="1:7" ht="12.75" customHeight="1">
      <c r="A15" s="45"/>
      <c r="B15" s="45"/>
      <c r="C15" s="25" t="s">
        <v>11</v>
      </c>
      <c r="D15" s="26">
        <v>41251881</v>
      </c>
      <c r="E15" s="26">
        <v>41251881</v>
      </c>
      <c r="F15" s="22">
        <f>E15/D15*100</f>
        <v>100</v>
      </c>
      <c r="G15" s="20"/>
    </row>
    <row r="16" spans="1:7" ht="12.75">
      <c r="A16" s="45"/>
      <c r="B16" s="45"/>
      <c r="C16" s="13" t="s">
        <v>45</v>
      </c>
      <c r="D16" s="23">
        <v>0</v>
      </c>
      <c r="E16" s="23">
        <v>0</v>
      </c>
      <c r="F16" s="22">
        <v>0</v>
      </c>
      <c r="G16" s="20"/>
    </row>
    <row r="17" spans="1:7" ht="13.5" customHeight="1">
      <c r="A17" s="45" t="s">
        <v>14</v>
      </c>
      <c r="B17" s="45" t="s">
        <v>15</v>
      </c>
      <c r="C17" s="13" t="s">
        <v>2</v>
      </c>
      <c r="D17" s="27">
        <f>D20+D21+D22</f>
        <v>96818693.2</v>
      </c>
      <c r="E17" s="27">
        <f>E20+E21+E22</f>
        <v>96818693.2</v>
      </c>
      <c r="F17" s="19">
        <f>E17/D17*100</f>
        <v>100</v>
      </c>
      <c r="G17" s="20"/>
    </row>
    <row r="18" spans="1:7" ht="12.75">
      <c r="A18" s="45"/>
      <c r="B18" s="45"/>
      <c r="C18" s="13" t="s">
        <v>3</v>
      </c>
      <c r="D18" s="21"/>
      <c r="E18" s="21"/>
      <c r="F18" s="22"/>
      <c r="G18" s="20"/>
    </row>
    <row r="19" spans="1:7" ht="12.75">
      <c r="A19" s="45"/>
      <c r="B19" s="45"/>
      <c r="C19" s="13" t="s">
        <v>8</v>
      </c>
      <c r="D19" s="21">
        <v>0</v>
      </c>
      <c r="E19" s="21">
        <v>0</v>
      </c>
      <c r="F19" s="22">
        <v>0</v>
      </c>
      <c r="G19" s="20"/>
    </row>
    <row r="20" spans="1:7" ht="12.75">
      <c r="A20" s="45"/>
      <c r="B20" s="45"/>
      <c r="C20" s="13" t="s">
        <v>4</v>
      </c>
      <c r="D20" s="28">
        <v>1289288</v>
      </c>
      <c r="E20" s="28">
        <v>1289288</v>
      </c>
      <c r="F20" s="22">
        <f>E20/D20*100</f>
        <v>100</v>
      </c>
      <c r="G20" s="20"/>
    </row>
    <row r="21" spans="1:7" ht="12.75">
      <c r="A21" s="45"/>
      <c r="B21" s="45"/>
      <c r="C21" s="25" t="s">
        <v>11</v>
      </c>
      <c r="D21" s="28">
        <v>95529405.2</v>
      </c>
      <c r="E21" s="28">
        <v>95529405.2</v>
      </c>
      <c r="F21" s="22">
        <f>E21/D21*100</f>
        <v>100</v>
      </c>
      <c r="G21" s="20"/>
    </row>
    <row r="22" spans="1:7" ht="16.5" customHeight="1">
      <c r="A22" s="45"/>
      <c r="B22" s="45"/>
      <c r="C22" s="13" t="s">
        <v>45</v>
      </c>
      <c r="D22" s="23">
        <v>0</v>
      </c>
      <c r="E22" s="23">
        <v>0</v>
      </c>
      <c r="F22" s="22">
        <v>0</v>
      </c>
      <c r="G22" s="20"/>
    </row>
    <row r="23" spans="1:7" ht="12.75">
      <c r="A23" s="45" t="s">
        <v>16</v>
      </c>
      <c r="B23" s="45" t="s">
        <v>17</v>
      </c>
      <c r="C23" s="13" t="s">
        <v>2</v>
      </c>
      <c r="D23" s="18">
        <f>D25+D26+D27+D28</f>
        <v>149050156.75</v>
      </c>
      <c r="E23" s="18">
        <f>E25+E26+E27+E28</f>
        <v>147837588</v>
      </c>
      <c r="F23" s="19">
        <f>E23/D23*100</f>
        <v>99.18646932251549</v>
      </c>
      <c r="G23" s="20"/>
    </row>
    <row r="24" spans="1:7" ht="12.75">
      <c r="A24" s="45"/>
      <c r="B24" s="45"/>
      <c r="C24" s="13" t="s">
        <v>3</v>
      </c>
      <c r="D24" s="21"/>
      <c r="E24" s="21"/>
      <c r="F24" s="22"/>
      <c r="G24" s="20"/>
    </row>
    <row r="25" spans="1:7" ht="12.75">
      <c r="A25" s="45"/>
      <c r="B25" s="45"/>
      <c r="C25" s="13" t="s">
        <v>8</v>
      </c>
      <c r="D25" s="21">
        <v>590899.54</v>
      </c>
      <c r="E25" s="21">
        <v>590899.54</v>
      </c>
      <c r="F25" s="22">
        <f>E25/D25*100</f>
        <v>100</v>
      </c>
      <c r="G25" s="20"/>
    </row>
    <row r="26" spans="1:7" ht="12.75">
      <c r="A26" s="45"/>
      <c r="B26" s="45"/>
      <c r="C26" s="13" t="s">
        <v>4</v>
      </c>
      <c r="D26" s="23">
        <v>2402120.46</v>
      </c>
      <c r="E26" s="23">
        <v>2402120.46</v>
      </c>
      <c r="F26" s="22">
        <f>E26/D26*100</f>
        <v>100</v>
      </c>
      <c r="G26" s="20"/>
    </row>
    <row r="27" spans="1:7" ht="12.75">
      <c r="A27" s="45"/>
      <c r="B27" s="45"/>
      <c r="C27" s="25" t="s">
        <v>11</v>
      </c>
      <c r="D27" s="23">
        <v>146057136.75</v>
      </c>
      <c r="E27" s="23">
        <v>144844568</v>
      </c>
      <c r="F27" s="22">
        <f>E27/D27*100</f>
        <v>99.16979835632715</v>
      </c>
      <c r="G27" s="20"/>
    </row>
    <row r="28" spans="1:7" ht="12.75">
      <c r="A28" s="45"/>
      <c r="B28" s="45"/>
      <c r="C28" s="13" t="s">
        <v>18</v>
      </c>
      <c r="D28" s="23">
        <v>0</v>
      </c>
      <c r="E28" s="23">
        <v>0</v>
      </c>
      <c r="F28" s="22">
        <v>0</v>
      </c>
      <c r="G28" s="20"/>
    </row>
    <row r="29" spans="1:7" ht="15.75" customHeight="1">
      <c r="A29" s="45"/>
      <c r="B29" s="45"/>
      <c r="C29" s="13" t="s">
        <v>5</v>
      </c>
      <c r="D29" s="21">
        <v>0</v>
      </c>
      <c r="E29" s="21">
        <v>0</v>
      </c>
      <c r="F29" s="22">
        <v>0</v>
      </c>
      <c r="G29" s="20"/>
    </row>
    <row r="30" spans="1:7" ht="12.75" customHeight="1">
      <c r="A30" s="58" t="s">
        <v>10</v>
      </c>
      <c r="B30" s="58" t="s">
        <v>49</v>
      </c>
      <c r="C30" s="13" t="s">
        <v>2</v>
      </c>
      <c r="D30" s="10">
        <f>D32+D33+D34+D35</f>
        <v>32506119.360000003</v>
      </c>
      <c r="E30" s="10">
        <f>E32+E33+E34+E35</f>
        <v>31577006.88</v>
      </c>
      <c r="F30" s="10">
        <f>E30/D30*100</f>
        <v>97.1417305470695</v>
      </c>
      <c r="G30" s="1"/>
    </row>
    <row r="31" spans="1:7" ht="12.75">
      <c r="A31" s="59"/>
      <c r="B31" s="59"/>
      <c r="C31" s="13" t="s">
        <v>3</v>
      </c>
      <c r="D31" s="14"/>
      <c r="E31" s="14"/>
      <c r="F31" s="14"/>
      <c r="G31" s="1"/>
    </row>
    <row r="32" spans="1:7" ht="12.75" customHeight="1">
      <c r="A32" s="59"/>
      <c r="B32" s="59"/>
      <c r="C32" s="13" t="s">
        <v>0</v>
      </c>
      <c r="D32" s="16">
        <v>0</v>
      </c>
      <c r="E32" s="16">
        <v>0</v>
      </c>
      <c r="F32" s="14">
        <v>0</v>
      </c>
      <c r="G32" s="1"/>
    </row>
    <row r="33" spans="1:7" ht="12.75">
      <c r="A33" s="59"/>
      <c r="B33" s="59"/>
      <c r="C33" s="13" t="s">
        <v>4</v>
      </c>
      <c r="D33" s="16">
        <f>D39+D45</f>
        <v>2942964</v>
      </c>
      <c r="E33" s="16">
        <f>E39+E45</f>
        <v>2910159</v>
      </c>
      <c r="F33" s="14">
        <f>E33/D33*100</f>
        <v>98.88530746553474</v>
      </c>
      <c r="G33" s="29"/>
    </row>
    <row r="34" spans="1:7" ht="12.75">
      <c r="A34" s="59"/>
      <c r="B34" s="59"/>
      <c r="C34" s="13" t="s">
        <v>11</v>
      </c>
      <c r="D34" s="14">
        <f>D40+D46+D52</f>
        <v>29563155.360000003</v>
      </c>
      <c r="E34" s="14">
        <f>E40+E46+E52</f>
        <v>28666847.88</v>
      </c>
      <c r="F34" s="14">
        <f>E34/D34*100</f>
        <v>96.96816030262879</v>
      </c>
      <c r="G34" s="1"/>
    </row>
    <row r="35" spans="1:7" ht="12.75">
      <c r="A35" s="60"/>
      <c r="B35" s="60"/>
      <c r="C35" s="13" t="s">
        <v>45</v>
      </c>
      <c r="D35" s="16">
        <v>0</v>
      </c>
      <c r="E35" s="16">
        <v>0</v>
      </c>
      <c r="F35" s="14">
        <v>0</v>
      </c>
      <c r="G35" s="17"/>
    </row>
    <row r="36" spans="1:7" ht="12.75" customHeight="1">
      <c r="A36" s="51" t="s">
        <v>23</v>
      </c>
      <c r="B36" s="51" t="s">
        <v>24</v>
      </c>
      <c r="C36" s="13" t="s">
        <v>2</v>
      </c>
      <c r="D36" s="10">
        <f>D38+D39+D40</f>
        <v>3588604.83</v>
      </c>
      <c r="E36" s="10">
        <f>E38+E39+E40</f>
        <v>3266559.38</v>
      </c>
      <c r="F36" s="10">
        <f>E36/D36*100</f>
        <v>91.0258870715503</v>
      </c>
      <c r="G36" s="1"/>
    </row>
    <row r="37" spans="1:7" ht="12.75">
      <c r="A37" s="52"/>
      <c r="B37" s="52"/>
      <c r="C37" s="13" t="s">
        <v>3</v>
      </c>
      <c r="D37" s="16"/>
      <c r="E37" s="16"/>
      <c r="F37" s="14"/>
      <c r="G37" s="1"/>
    </row>
    <row r="38" spans="1:7" ht="12.75">
      <c r="A38" s="52"/>
      <c r="B38" s="52"/>
      <c r="C38" s="13" t="s">
        <v>0</v>
      </c>
      <c r="D38" s="16">
        <v>0</v>
      </c>
      <c r="E38" s="16">
        <v>0</v>
      </c>
      <c r="F38" s="22">
        <v>0</v>
      </c>
      <c r="G38" s="1"/>
    </row>
    <row r="39" spans="1:7" ht="12.75">
      <c r="A39" s="52"/>
      <c r="B39" s="52"/>
      <c r="C39" s="13" t="s">
        <v>4</v>
      </c>
      <c r="D39" s="16">
        <v>9000</v>
      </c>
      <c r="E39" s="16">
        <v>9000</v>
      </c>
      <c r="F39" s="22">
        <f>E39/D39*100</f>
        <v>100</v>
      </c>
      <c r="G39" s="1"/>
    </row>
    <row r="40" spans="1:7" ht="12.75">
      <c r="A40" s="52"/>
      <c r="B40" s="52"/>
      <c r="C40" s="13" t="s">
        <v>11</v>
      </c>
      <c r="D40" s="14">
        <v>3579604.83</v>
      </c>
      <c r="E40" s="14">
        <v>3257559.38</v>
      </c>
      <c r="F40" s="14">
        <f>E40/D40*100</f>
        <v>91.00332396187989</v>
      </c>
      <c r="G40" s="1"/>
    </row>
    <row r="41" spans="1:7" ht="12.75">
      <c r="A41" s="56"/>
      <c r="B41" s="56"/>
      <c r="C41" s="13" t="s">
        <v>45</v>
      </c>
      <c r="D41" s="16">
        <v>0</v>
      </c>
      <c r="E41" s="16">
        <v>0</v>
      </c>
      <c r="F41" s="22">
        <v>0</v>
      </c>
      <c r="G41" s="1"/>
    </row>
    <row r="42" spans="1:7" ht="12.75" customHeight="1">
      <c r="A42" s="51" t="s">
        <v>25</v>
      </c>
      <c r="B42" s="51" t="s">
        <v>26</v>
      </c>
      <c r="C42" s="13" t="s">
        <v>2</v>
      </c>
      <c r="D42" s="10">
        <f>D44+D45+D46+D47</f>
        <v>28712577.37</v>
      </c>
      <c r="E42" s="10">
        <f>E44+E45+E46+E47</f>
        <v>28105510.34</v>
      </c>
      <c r="F42" s="10">
        <f>E42/D42*100</f>
        <v>97.8857104251662</v>
      </c>
      <c r="G42" s="1"/>
    </row>
    <row r="43" spans="1:7" ht="12.75">
      <c r="A43" s="52"/>
      <c r="B43" s="52"/>
      <c r="C43" s="13" t="s">
        <v>3</v>
      </c>
      <c r="D43" s="16"/>
      <c r="E43" s="16"/>
      <c r="F43" s="14"/>
      <c r="G43" s="1"/>
    </row>
    <row r="44" spans="1:7" ht="12.75">
      <c r="A44" s="52"/>
      <c r="B44" s="52"/>
      <c r="C44" s="13" t="s">
        <v>0</v>
      </c>
      <c r="D44" s="16">
        <v>0</v>
      </c>
      <c r="E44" s="16">
        <v>0</v>
      </c>
      <c r="F44" s="14"/>
      <c r="G44" s="1"/>
    </row>
    <row r="45" spans="1:7" ht="12.75">
      <c r="A45" s="52"/>
      <c r="B45" s="52"/>
      <c r="C45" s="13" t="s">
        <v>4</v>
      </c>
      <c r="D45" s="16">
        <v>2933964</v>
      </c>
      <c r="E45" s="16">
        <v>2901159</v>
      </c>
      <c r="F45" s="14">
        <f>E45/D45*100</f>
        <v>98.88188812132664</v>
      </c>
      <c r="G45" s="1"/>
    </row>
    <row r="46" spans="1:7" ht="12.75">
      <c r="A46" s="52"/>
      <c r="B46" s="52"/>
      <c r="C46" s="13" t="s">
        <v>11</v>
      </c>
      <c r="D46" s="14">
        <v>25778613.37</v>
      </c>
      <c r="E46" s="14">
        <v>25204351.34</v>
      </c>
      <c r="F46" s="14">
        <f>E46/D46*100</f>
        <v>97.77233157673135</v>
      </c>
      <c r="G46" s="1"/>
    </row>
    <row r="47" spans="1:7" ht="12.75">
      <c r="A47" s="56"/>
      <c r="B47" s="56"/>
      <c r="C47" s="13" t="s">
        <v>45</v>
      </c>
      <c r="D47" s="16">
        <v>0</v>
      </c>
      <c r="E47" s="16">
        <v>0</v>
      </c>
      <c r="F47" s="14">
        <v>0</v>
      </c>
      <c r="G47" s="1"/>
    </row>
    <row r="48" spans="1:7" ht="12.75" customHeight="1">
      <c r="A48" s="51" t="s">
        <v>36</v>
      </c>
      <c r="B48" s="51" t="s">
        <v>76</v>
      </c>
      <c r="C48" s="13" t="s">
        <v>2</v>
      </c>
      <c r="D48" s="11">
        <f>D50+D51+D52</f>
        <v>204937.16</v>
      </c>
      <c r="E48" s="11">
        <f>E50+E51+E52</f>
        <v>204937.16</v>
      </c>
      <c r="F48" s="10">
        <f>E48/D48*100</f>
        <v>100</v>
      </c>
      <c r="G48" s="1"/>
    </row>
    <row r="49" spans="1:7" ht="12.75">
      <c r="A49" s="52"/>
      <c r="B49" s="52"/>
      <c r="C49" s="13" t="s">
        <v>3</v>
      </c>
      <c r="D49" s="16"/>
      <c r="E49" s="16"/>
      <c r="F49" s="14"/>
      <c r="G49" s="1"/>
    </row>
    <row r="50" spans="1:7" ht="12.75">
      <c r="A50" s="52"/>
      <c r="B50" s="52"/>
      <c r="C50" s="13" t="s">
        <v>0</v>
      </c>
      <c r="D50" s="16">
        <v>0</v>
      </c>
      <c r="E50" s="16">
        <v>0</v>
      </c>
      <c r="F50" s="14">
        <v>0</v>
      </c>
      <c r="G50" s="1"/>
    </row>
    <row r="51" spans="1:7" ht="12.75">
      <c r="A51" s="52"/>
      <c r="B51" s="52"/>
      <c r="C51" s="13" t="s">
        <v>4</v>
      </c>
      <c r="D51" s="16">
        <v>0</v>
      </c>
      <c r="E51" s="16">
        <v>0</v>
      </c>
      <c r="F51" s="14">
        <v>0</v>
      </c>
      <c r="G51" s="1"/>
    </row>
    <row r="52" spans="1:7" ht="12.75">
      <c r="A52" s="52"/>
      <c r="B52" s="52"/>
      <c r="C52" s="13" t="s">
        <v>11</v>
      </c>
      <c r="D52" s="16">
        <v>204937.16</v>
      </c>
      <c r="E52" s="16">
        <v>204937.16</v>
      </c>
      <c r="F52" s="14">
        <f>E52/D52*100</f>
        <v>100</v>
      </c>
      <c r="G52" s="1"/>
    </row>
    <row r="53" spans="1:7" ht="12.75">
      <c r="A53" s="56"/>
      <c r="B53" s="56"/>
      <c r="C53" s="13" t="s">
        <v>45</v>
      </c>
      <c r="D53" s="16">
        <v>0</v>
      </c>
      <c r="E53" s="16">
        <v>0</v>
      </c>
      <c r="F53" s="14">
        <v>0</v>
      </c>
      <c r="G53" s="1"/>
    </row>
    <row r="54" spans="1:7" ht="12.75">
      <c r="A54" s="58" t="s">
        <v>10</v>
      </c>
      <c r="B54" s="57" t="s">
        <v>50</v>
      </c>
      <c r="C54" s="8" t="s">
        <v>2</v>
      </c>
      <c r="D54" s="11">
        <f>D56+D57+D58+D59</f>
        <v>2015530</v>
      </c>
      <c r="E54" s="11">
        <f>E56+E57+E58+E59</f>
        <v>1574306.75</v>
      </c>
      <c r="F54" s="11">
        <f>E54/D54*100</f>
        <v>78.10882249333922</v>
      </c>
      <c r="G54" s="1"/>
    </row>
    <row r="55" spans="1:7" ht="12.75">
      <c r="A55" s="59"/>
      <c r="B55" s="57"/>
      <c r="C55" s="30" t="s">
        <v>3</v>
      </c>
      <c r="D55" s="16"/>
      <c r="E55" s="16"/>
      <c r="F55" s="10"/>
      <c r="G55" s="1"/>
    </row>
    <row r="56" spans="1:7" ht="12.75">
      <c r="A56" s="59"/>
      <c r="B56" s="57"/>
      <c r="C56" s="30" t="s">
        <v>0</v>
      </c>
      <c r="D56" s="16">
        <v>0</v>
      </c>
      <c r="E56" s="16">
        <v>0</v>
      </c>
      <c r="F56" s="16">
        <v>0</v>
      </c>
      <c r="G56" s="1"/>
    </row>
    <row r="57" spans="1:7" ht="12.75">
      <c r="A57" s="59"/>
      <c r="B57" s="57"/>
      <c r="C57" s="30" t="s">
        <v>4</v>
      </c>
      <c r="D57" s="16">
        <f>D64+D70+D76</f>
        <v>1912530</v>
      </c>
      <c r="E57" s="16">
        <f>E64+E70+E76</f>
        <v>1471306.75</v>
      </c>
      <c r="F57" s="16">
        <f>E57/D57*100</f>
        <v>76.92986515244206</v>
      </c>
      <c r="G57" s="1"/>
    </row>
    <row r="58" spans="1:7" ht="12.75">
      <c r="A58" s="59"/>
      <c r="B58" s="57"/>
      <c r="C58" s="30" t="s">
        <v>11</v>
      </c>
      <c r="D58" s="16">
        <f>D71+D65</f>
        <v>103000</v>
      </c>
      <c r="E58" s="16">
        <f>E71+E65</f>
        <v>103000</v>
      </c>
      <c r="F58" s="16">
        <f>D58/E58*100</f>
        <v>100</v>
      </c>
      <c r="G58" s="1"/>
    </row>
    <row r="59" spans="1:7" ht="18" customHeight="1">
      <c r="A59" s="59"/>
      <c r="B59" s="57"/>
      <c r="C59" s="30" t="s">
        <v>22</v>
      </c>
      <c r="D59" s="16">
        <v>0</v>
      </c>
      <c r="E59" s="16">
        <v>0</v>
      </c>
      <c r="F59" s="14">
        <v>0</v>
      </c>
      <c r="G59" s="1"/>
    </row>
    <row r="60" spans="1:7" ht="12.75">
      <c r="A60" s="60"/>
      <c r="B60" s="57"/>
      <c r="C60" s="13" t="s">
        <v>45</v>
      </c>
      <c r="D60" s="16">
        <v>0</v>
      </c>
      <c r="E60" s="16">
        <v>0</v>
      </c>
      <c r="F60" s="14">
        <v>0</v>
      </c>
      <c r="G60" s="1"/>
    </row>
    <row r="61" spans="1:7" ht="12.75">
      <c r="A61" s="50" t="s">
        <v>6</v>
      </c>
      <c r="B61" s="50" t="s">
        <v>27</v>
      </c>
      <c r="C61" s="13" t="s">
        <v>2</v>
      </c>
      <c r="D61" s="11">
        <f>D63+D64+D65</f>
        <v>13000</v>
      </c>
      <c r="E61" s="11">
        <f>E63+E64+E65</f>
        <v>12993.85</v>
      </c>
      <c r="F61" s="10">
        <f>E61/D61*100</f>
        <v>99.95269230769232</v>
      </c>
      <c r="G61" s="1"/>
    </row>
    <row r="62" spans="1:7" ht="12.75">
      <c r="A62" s="50"/>
      <c r="B62" s="50"/>
      <c r="C62" s="13" t="s">
        <v>3</v>
      </c>
      <c r="D62" s="16"/>
      <c r="E62" s="16"/>
      <c r="F62" s="14"/>
      <c r="G62" s="1"/>
    </row>
    <row r="63" spans="1:7" ht="12.75">
      <c r="A63" s="50"/>
      <c r="B63" s="50"/>
      <c r="C63" s="13" t="s">
        <v>0</v>
      </c>
      <c r="D63" s="16">
        <v>0</v>
      </c>
      <c r="E63" s="16">
        <v>0</v>
      </c>
      <c r="F63" s="14">
        <v>0</v>
      </c>
      <c r="G63" s="1"/>
    </row>
    <row r="64" spans="1:7" ht="12.75">
      <c r="A64" s="50"/>
      <c r="B64" s="50"/>
      <c r="C64" s="13" t="s">
        <v>4</v>
      </c>
      <c r="D64" s="16">
        <v>3000</v>
      </c>
      <c r="E64" s="16">
        <v>2993.85</v>
      </c>
      <c r="F64" s="16">
        <f>E64/D64*100</f>
        <v>99.795</v>
      </c>
      <c r="G64" s="1"/>
    </row>
    <row r="65" spans="1:7" ht="12.75">
      <c r="A65" s="50"/>
      <c r="B65" s="50"/>
      <c r="C65" s="13" t="s">
        <v>11</v>
      </c>
      <c r="D65" s="16">
        <v>10000</v>
      </c>
      <c r="E65" s="16">
        <v>10000</v>
      </c>
      <c r="F65" s="16">
        <f>E65/D65*100</f>
        <v>100</v>
      </c>
      <c r="G65" s="1"/>
    </row>
    <row r="66" spans="1:9" ht="30.75" customHeight="1">
      <c r="A66" s="50"/>
      <c r="B66" s="50"/>
      <c r="C66" s="13" t="s">
        <v>45</v>
      </c>
      <c r="D66" s="16">
        <v>0</v>
      </c>
      <c r="E66" s="16">
        <v>0</v>
      </c>
      <c r="F66" s="14">
        <v>0</v>
      </c>
      <c r="G66" s="29"/>
      <c r="H66" s="31"/>
      <c r="I66" s="31"/>
    </row>
    <row r="67" spans="1:9" ht="13.5" customHeight="1">
      <c r="A67" s="50" t="s">
        <v>14</v>
      </c>
      <c r="B67" s="50" t="s">
        <v>28</v>
      </c>
      <c r="C67" s="13" t="s">
        <v>2</v>
      </c>
      <c r="D67" s="11">
        <f>D70+D71</f>
        <v>404130</v>
      </c>
      <c r="E67" s="11">
        <f>E70+E71</f>
        <v>93000</v>
      </c>
      <c r="F67" s="10">
        <f>E67/D67*100</f>
        <v>23.012397000965034</v>
      </c>
      <c r="G67" s="29"/>
      <c r="H67" s="31"/>
      <c r="I67" s="31"/>
    </row>
    <row r="68" spans="1:9" ht="15.75" customHeight="1">
      <c r="A68" s="50"/>
      <c r="B68" s="50"/>
      <c r="C68" s="13" t="s">
        <v>3</v>
      </c>
      <c r="D68" s="16"/>
      <c r="E68" s="16"/>
      <c r="F68" s="14"/>
      <c r="G68" s="29"/>
      <c r="H68" s="31"/>
      <c r="I68" s="31"/>
    </row>
    <row r="69" spans="1:9" ht="15.75" customHeight="1">
      <c r="A69" s="50"/>
      <c r="B69" s="50"/>
      <c r="C69" s="13" t="s">
        <v>0</v>
      </c>
      <c r="D69" s="16">
        <v>0</v>
      </c>
      <c r="E69" s="16">
        <v>0</v>
      </c>
      <c r="F69" s="14">
        <v>0</v>
      </c>
      <c r="G69" s="29"/>
      <c r="H69" s="31"/>
      <c r="I69" s="31"/>
    </row>
    <row r="70" spans="1:9" ht="15.75" customHeight="1">
      <c r="A70" s="50"/>
      <c r="B70" s="50"/>
      <c r="C70" s="13" t="s">
        <v>4</v>
      </c>
      <c r="D70" s="16">
        <v>311130</v>
      </c>
      <c r="E70" s="16">
        <v>0</v>
      </c>
      <c r="F70" s="10">
        <f>E70/D70*100</f>
        <v>0</v>
      </c>
      <c r="G70" s="29"/>
      <c r="H70" s="31"/>
      <c r="I70" s="31"/>
    </row>
    <row r="71" spans="1:9" ht="12.75" customHeight="1">
      <c r="A71" s="50"/>
      <c r="B71" s="50"/>
      <c r="C71" s="30" t="s">
        <v>11</v>
      </c>
      <c r="D71" s="16">
        <v>93000</v>
      </c>
      <c r="E71" s="16">
        <v>93000</v>
      </c>
      <c r="F71" s="14">
        <f>E71/D71*100</f>
        <v>100</v>
      </c>
      <c r="G71" s="29"/>
      <c r="H71" s="31"/>
      <c r="I71" s="31"/>
    </row>
    <row r="72" spans="1:9" ht="13.5" customHeight="1">
      <c r="A72" s="50"/>
      <c r="B72" s="50"/>
      <c r="C72" s="13" t="s">
        <v>45</v>
      </c>
      <c r="D72" s="16">
        <v>0</v>
      </c>
      <c r="E72" s="16">
        <v>0</v>
      </c>
      <c r="F72" s="14">
        <v>0</v>
      </c>
      <c r="G72" s="29"/>
      <c r="H72" s="31"/>
      <c r="I72" s="31"/>
    </row>
    <row r="73" spans="1:9" ht="15.75" customHeight="1">
      <c r="A73" s="45" t="s">
        <v>16</v>
      </c>
      <c r="B73" s="45" t="s">
        <v>29</v>
      </c>
      <c r="C73" s="13" t="s">
        <v>2</v>
      </c>
      <c r="D73" s="11">
        <f>D76</f>
        <v>1598400</v>
      </c>
      <c r="E73" s="11">
        <f>E76</f>
        <v>1468312.9</v>
      </c>
      <c r="F73" s="10">
        <v>93.55</v>
      </c>
      <c r="G73" s="29"/>
      <c r="H73" s="31"/>
      <c r="I73" s="31"/>
    </row>
    <row r="74" spans="1:9" ht="15.75" customHeight="1">
      <c r="A74" s="45"/>
      <c r="B74" s="45"/>
      <c r="C74" s="13" t="s">
        <v>3</v>
      </c>
      <c r="D74" s="16"/>
      <c r="E74" s="16"/>
      <c r="F74" s="14"/>
      <c r="G74" s="29"/>
      <c r="H74" s="31"/>
      <c r="I74" s="31"/>
    </row>
    <row r="75" spans="1:9" ht="15.75" customHeight="1">
      <c r="A75" s="45"/>
      <c r="B75" s="45"/>
      <c r="C75" s="13" t="s">
        <v>7</v>
      </c>
      <c r="D75" s="16">
        <v>0</v>
      </c>
      <c r="E75" s="16">
        <v>0</v>
      </c>
      <c r="F75" s="14">
        <v>0</v>
      </c>
      <c r="G75" s="29"/>
      <c r="H75" s="31"/>
      <c r="I75" s="31"/>
    </row>
    <row r="76" spans="1:9" ht="15.75" customHeight="1">
      <c r="A76" s="45"/>
      <c r="B76" s="45"/>
      <c r="C76" s="13" t="s">
        <v>4</v>
      </c>
      <c r="D76" s="16">
        <v>1598400</v>
      </c>
      <c r="E76" s="16">
        <v>1468312.9</v>
      </c>
      <c r="F76" s="14">
        <f>E76/D76*100</f>
        <v>91.86141766766767</v>
      </c>
      <c r="G76" s="29"/>
      <c r="H76" s="31"/>
      <c r="I76" s="31"/>
    </row>
    <row r="77" spans="1:9" ht="15.75" customHeight="1">
      <c r="A77" s="45"/>
      <c r="B77" s="45"/>
      <c r="C77" s="25" t="s">
        <v>11</v>
      </c>
      <c r="D77" s="16">
        <v>0</v>
      </c>
      <c r="E77" s="16">
        <v>0</v>
      </c>
      <c r="F77" s="14">
        <v>0</v>
      </c>
      <c r="G77" s="29"/>
      <c r="H77" s="31"/>
      <c r="I77" s="31"/>
    </row>
    <row r="78" spans="1:9" ht="15.75" customHeight="1">
      <c r="A78" s="45"/>
      <c r="B78" s="45"/>
      <c r="C78" s="13" t="s">
        <v>45</v>
      </c>
      <c r="D78" s="16">
        <v>0</v>
      </c>
      <c r="E78" s="16">
        <v>0</v>
      </c>
      <c r="F78" s="14">
        <v>0</v>
      </c>
      <c r="G78" s="29"/>
      <c r="H78" s="31"/>
      <c r="I78" s="31"/>
    </row>
    <row r="79" spans="1:9" ht="15.75" customHeight="1">
      <c r="A79" s="57" t="s">
        <v>10</v>
      </c>
      <c r="B79" s="57" t="s">
        <v>33</v>
      </c>
      <c r="C79" s="13" t="s">
        <v>2</v>
      </c>
      <c r="D79" s="10">
        <f>D81+D82+D83</f>
        <v>15877647.95</v>
      </c>
      <c r="E79" s="10">
        <f>E81+E82+E83</f>
        <v>15877647.95</v>
      </c>
      <c r="F79" s="10">
        <f>E79/D79*100</f>
        <v>100</v>
      </c>
      <c r="G79" s="1"/>
      <c r="H79" s="31"/>
      <c r="I79" s="31"/>
    </row>
    <row r="80" spans="1:9" ht="18" customHeight="1">
      <c r="A80" s="57"/>
      <c r="B80" s="57"/>
      <c r="C80" s="13" t="s">
        <v>3</v>
      </c>
      <c r="D80" s="14"/>
      <c r="E80" s="14"/>
      <c r="F80" s="14"/>
      <c r="G80" s="1"/>
      <c r="H80" s="31"/>
      <c r="I80" s="31"/>
    </row>
    <row r="81" spans="1:9" ht="18" customHeight="1">
      <c r="A81" s="57"/>
      <c r="B81" s="57"/>
      <c r="C81" s="13" t="s">
        <v>0</v>
      </c>
      <c r="D81" s="11">
        <v>0</v>
      </c>
      <c r="E81" s="11">
        <v>0</v>
      </c>
      <c r="F81" s="14">
        <v>0</v>
      </c>
      <c r="G81" s="1"/>
      <c r="H81" s="31"/>
      <c r="I81" s="31"/>
    </row>
    <row r="82" spans="1:9" ht="16.5" customHeight="1">
      <c r="A82" s="57"/>
      <c r="B82" s="57"/>
      <c r="C82" s="13" t="s">
        <v>4</v>
      </c>
      <c r="D82" s="16">
        <f>D88</f>
        <v>0</v>
      </c>
      <c r="E82" s="16">
        <f>E88</f>
        <v>0</v>
      </c>
      <c r="F82" s="14">
        <f>F94</f>
        <v>0</v>
      </c>
      <c r="G82" s="1"/>
      <c r="H82" s="31"/>
      <c r="I82" s="31"/>
    </row>
    <row r="83" spans="1:9" ht="15.75" customHeight="1">
      <c r="A83" s="57"/>
      <c r="B83" s="57"/>
      <c r="C83" s="13" t="s">
        <v>11</v>
      </c>
      <c r="D83" s="14">
        <f>D89+D95</f>
        <v>15877647.95</v>
      </c>
      <c r="E83" s="14">
        <f>E89+E95</f>
        <v>15877647.95</v>
      </c>
      <c r="F83" s="14">
        <f>E83/D83*100</f>
        <v>100</v>
      </c>
      <c r="G83" s="1"/>
      <c r="H83" s="31"/>
      <c r="I83" s="31"/>
    </row>
    <row r="84" spans="1:9" ht="12.75" customHeight="1">
      <c r="A84" s="57"/>
      <c r="B84" s="57"/>
      <c r="C84" s="13" t="s">
        <v>45</v>
      </c>
      <c r="D84" s="16">
        <v>0</v>
      </c>
      <c r="E84" s="16">
        <v>0</v>
      </c>
      <c r="F84" s="14">
        <v>0</v>
      </c>
      <c r="G84" s="1"/>
      <c r="H84" s="31"/>
      <c r="I84" s="31"/>
    </row>
    <row r="85" spans="1:9" ht="18" customHeight="1">
      <c r="A85" s="50" t="s">
        <v>6</v>
      </c>
      <c r="B85" s="50" t="s">
        <v>51</v>
      </c>
      <c r="C85" s="13" t="s">
        <v>2</v>
      </c>
      <c r="D85" s="10">
        <f>D88+D89</f>
        <v>15677647.95</v>
      </c>
      <c r="E85" s="10">
        <f>E88+E89</f>
        <v>15677647.95</v>
      </c>
      <c r="F85" s="10">
        <f>E85/D85*100</f>
        <v>100</v>
      </c>
      <c r="G85" s="1"/>
      <c r="H85" s="31"/>
      <c r="I85" s="31"/>
    </row>
    <row r="86" spans="1:9" ht="15" customHeight="1">
      <c r="A86" s="50"/>
      <c r="B86" s="50"/>
      <c r="C86" s="13" t="s">
        <v>3</v>
      </c>
      <c r="D86" s="16"/>
      <c r="E86" s="16"/>
      <c r="F86" s="14"/>
      <c r="G86" s="1"/>
      <c r="H86" s="31"/>
      <c r="I86" s="31"/>
    </row>
    <row r="87" spans="1:9" ht="15" customHeight="1">
      <c r="A87" s="50"/>
      <c r="B87" s="50"/>
      <c r="C87" s="13" t="s">
        <v>0</v>
      </c>
      <c r="D87" s="16">
        <v>0</v>
      </c>
      <c r="E87" s="16">
        <v>0</v>
      </c>
      <c r="F87" s="14">
        <v>0</v>
      </c>
      <c r="G87" s="1"/>
      <c r="H87" s="31"/>
      <c r="I87" s="31"/>
    </row>
    <row r="88" spans="1:9" ht="15" customHeight="1">
      <c r="A88" s="50"/>
      <c r="B88" s="50"/>
      <c r="C88" s="13" t="s">
        <v>4</v>
      </c>
      <c r="D88" s="16"/>
      <c r="E88" s="16"/>
      <c r="F88" s="14" t="e">
        <f>E88/D88*100</f>
        <v>#DIV/0!</v>
      </c>
      <c r="G88" s="1"/>
      <c r="H88" s="31"/>
      <c r="I88" s="31"/>
    </row>
    <row r="89" spans="1:9" ht="15.75" customHeight="1">
      <c r="A89" s="50"/>
      <c r="B89" s="50"/>
      <c r="C89" s="13" t="s">
        <v>11</v>
      </c>
      <c r="D89" s="14">
        <v>15677647.95</v>
      </c>
      <c r="E89" s="14">
        <v>15677647.95</v>
      </c>
      <c r="F89" s="14">
        <f>E89/D89*100</f>
        <v>100</v>
      </c>
      <c r="G89" s="1"/>
      <c r="H89" s="31"/>
      <c r="I89" s="31"/>
    </row>
    <row r="90" spans="1:9" ht="15" customHeight="1">
      <c r="A90" s="50"/>
      <c r="B90" s="50"/>
      <c r="C90" s="13" t="s">
        <v>45</v>
      </c>
      <c r="D90" s="16">
        <v>0</v>
      </c>
      <c r="E90" s="16">
        <v>0</v>
      </c>
      <c r="F90" s="32">
        <v>0</v>
      </c>
      <c r="G90" s="1"/>
      <c r="H90" s="31"/>
      <c r="I90" s="31"/>
    </row>
    <row r="91" spans="1:9" ht="12.75" customHeight="1">
      <c r="A91" s="50" t="s">
        <v>35</v>
      </c>
      <c r="B91" s="50" t="s">
        <v>52</v>
      </c>
      <c r="C91" s="13" t="s">
        <v>2</v>
      </c>
      <c r="D91" s="10">
        <f>D95</f>
        <v>200000</v>
      </c>
      <c r="E91" s="10">
        <f>E95</f>
        <v>200000</v>
      </c>
      <c r="F91" s="10">
        <f>F95</f>
        <v>100</v>
      </c>
      <c r="G91" s="1"/>
      <c r="H91" s="31"/>
      <c r="I91" s="31"/>
    </row>
    <row r="92" spans="1:9" ht="12.75" customHeight="1">
      <c r="A92" s="50"/>
      <c r="B92" s="50"/>
      <c r="C92" s="13" t="s">
        <v>3</v>
      </c>
      <c r="D92" s="16"/>
      <c r="E92" s="16"/>
      <c r="F92" s="14"/>
      <c r="G92" s="1"/>
      <c r="H92" s="31"/>
      <c r="I92" s="31"/>
    </row>
    <row r="93" spans="1:9" ht="12.75" customHeight="1">
      <c r="A93" s="50"/>
      <c r="B93" s="50"/>
      <c r="C93" s="13" t="s">
        <v>0</v>
      </c>
      <c r="D93" s="16">
        <v>0</v>
      </c>
      <c r="E93" s="16">
        <v>0</v>
      </c>
      <c r="F93" s="14">
        <v>0</v>
      </c>
      <c r="G93" s="1"/>
      <c r="H93" s="31"/>
      <c r="I93" s="31"/>
    </row>
    <row r="94" spans="1:9" ht="12.75" customHeight="1">
      <c r="A94" s="50"/>
      <c r="B94" s="50"/>
      <c r="C94" s="13" t="s">
        <v>4</v>
      </c>
      <c r="D94" s="16">
        <v>0</v>
      </c>
      <c r="E94" s="16">
        <v>0</v>
      </c>
      <c r="F94" s="14">
        <v>0</v>
      </c>
      <c r="G94" s="1"/>
      <c r="H94" s="31"/>
      <c r="I94" s="31"/>
    </row>
    <row r="95" spans="1:9" ht="12.75" customHeight="1">
      <c r="A95" s="50"/>
      <c r="B95" s="50"/>
      <c r="C95" s="13" t="s">
        <v>34</v>
      </c>
      <c r="D95" s="14">
        <v>200000</v>
      </c>
      <c r="E95" s="14">
        <v>200000</v>
      </c>
      <c r="F95" s="14">
        <f>E95/D95*100</f>
        <v>100</v>
      </c>
      <c r="G95" s="1"/>
      <c r="H95" s="31"/>
      <c r="I95" s="31"/>
    </row>
    <row r="96" spans="1:9" ht="14.25" customHeight="1">
      <c r="A96" s="50"/>
      <c r="B96" s="50"/>
      <c r="C96" s="13" t="s">
        <v>45</v>
      </c>
      <c r="D96" s="16">
        <v>0</v>
      </c>
      <c r="E96" s="16">
        <v>0</v>
      </c>
      <c r="F96" s="14">
        <v>0</v>
      </c>
      <c r="G96" s="1"/>
      <c r="H96" s="31"/>
      <c r="I96" s="31"/>
    </row>
    <row r="97" spans="1:9" ht="12" customHeight="1">
      <c r="A97" s="57" t="s">
        <v>10</v>
      </c>
      <c r="B97" s="57" t="s">
        <v>53</v>
      </c>
      <c r="C97" s="13" t="s">
        <v>2</v>
      </c>
      <c r="D97" s="33">
        <f>D100+D101</f>
        <v>1339520.22</v>
      </c>
      <c r="E97" s="33">
        <f>E100+E101</f>
        <v>1339520.22</v>
      </c>
      <c r="F97" s="33">
        <f>E97/D97*100</f>
        <v>100</v>
      </c>
      <c r="G97" s="1"/>
      <c r="H97" s="31"/>
      <c r="I97" s="31"/>
    </row>
    <row r="98" spans="1:9" ht="12.75" customHeight="1">
      <c r="A98" s="57"/>
      <c r="B98" s="57"/>
      <c r="C98" s="13" t="s">
        <v>3</v>
      </c>
      <c r="D98" s="34"/>
      <c r="E98" s="34"/>
      <c r="F98" s="34"/>
      <c r="G98" s="1"/>
      <c r="H98" s="31"/>
      <c r="I98" s="31"/>
    </row>
    <row r="99" spans="1:9" ht="12.75" customHeight="1">
      <c r="A99" s="57"/>
      <c r="B99" s="57"/>
      <c r="C99" s="13" t="s">
        <v>0</v>
      </c>
      <c r="D99" s="34"/>
      <c r="E99" s="34"/>
      <c r="F99" s="34"/>
      <c r="G99" s="1"/>
      <c r="H99" s="31"/>
      <c r="I99" s="31"/>
    </row>
    <row r="100" spans="1:9" ht="12.75" customHeight="1">
      <c r="A100" s="57"/>
      <c r="B100" s="57"/>
      <c r="C100" s="13" t="s">
        <v>4</v>
      </c>
      <c r="D100" s="14">
        <f>D105+D110+D115+D120+D125</f>
        <v>0</v>
      </c>
      <c r="E100" s="14">
        <f>E105+E110+E115+E120+E125</f>
        <v>0</v>
      </c>
      <c r="F100" s="14">
        <v>0</v>
      </c>
      <c r="G100" s="1"/>
      <c r="H100" s="31"/>
      <c r="I100" s="31"/>
    </row>
    <row r="101" spans="1:9" ht="12.75" customHeight="1">
      <c r="A101" s="57"/>
      <c r="B101" s="57"/>
      <c r="C101" s="13" t="s">
        <v>11</v>
      </c>
      <c r="D101" s="14">
        <f>D106+D111+D116+D121+D126</f>
        <v>1339520.22</v>
      </c>
      <c r="E101" s="14">
        <f>E106+E111+E116+E121+E126</f>
        <v>1339520.22</v>
      </c>
      <c r="F101" s="34">
        <f>E101/D101*100</f>
        <v>100</v>
      </c>
      <c r="G101" s="1"/>
      <c r="H101" s="31"/>
      <c r="I101" s="35"/>
    </row>
    <row r="102" spans="1:9" ht="12.75" customHeight="1">
      <c r="A102" s="30" t="s">
        <v>6</v>
      </c>
      <c r="B102" s="30" t="s">
        <v>54</v>
      </c>
      <c r="C102" s="13" t="s">
        <v>2</v>
      </c>
      <c r="D102" s="14">
        <v>0</v>
      </c>
      <c r="E102" s="14">
        <v>0</v>
      </c>
      <c r="F102" s="14">
        <v>0</v>
      </c>
      <c r="G102" s="1"/>
      <c r="H102" s="31"/>
      <c r="I102" s="31"/>
    </row>
    <row r="103" spans="1:9" ht="12.75" customHeight="1">
      <c r="A103" s="30"/>
      <c r="B103" s="30"/>
      <c r="C103" s="13" t="s">
        <v>3</v>
      </c>
      <c r="D103" s="36"/>
      <c r="E103" s="36"/>
      <c r="F103" s="34"/>
      <c r="G103" s="1"/>
      <c r="H103" s="31"/>
      <c r="I103" s="31"/>
    </row>
    <row r="104" spans="1:9" ht="12.75" customHeight="1">
      <c r="A104" s="30"/>
      <c r="B104" s="30"/>
      <c r="C104" s="13" t="s">
        <v>7</v>
      </c>
      <c r="D104" s="16">
        <v>0</v>
      </c>
      <c r="E104" s="16">
        <v>0</v>
      </c>
      <c r="F104" s="14">
        <v>0</v>
      </c>
      <c r="G104" s="1"/>
      <c r="H104" s="31"/>
      <c r="I104" s="31"/>
    </row>
    <row r="105" spans="1:9" ht="17.25" customHeight="1">
      <c r="A105" s="30"/>
      <c r="B105" s="30"/>
      <c r="C105" s="13" t="s">
        <v>4</v>
      </c>
      <c r="D105" s="16">
        <v>0</v>
      </c>
      <c r="E105" s="16">
        <v>0</v>
      </c>
      <c r="F105" s="14">
        <v>0</v>
      </c>
      <c r="G105" s="1"/>
      <c r="H105" s="31"/>
      <c r="I105" s="31"/>
    </row>
    <row r="106" spans="1:9" ht="12" customHeight="1">
      <c r="A106" s="30"/>
      <c r="B106" s="30"/>
      <c r="C106" s="25" t="s">
        <v>11</v>
      </c>
      <c r="D106" s="16">
        <v>0</v>
      </c>
      <c r="E106" s="16">
        <v>0</v>
      </c>
      <c r="F106" s="14">
        <v>0</v>
      </c>
      <c r="G106" s="1"/>
      <c r="H106" s="31"/>
      <c r="I106" s="31"/>
    </row>
    <row r="107" spans="1:9" ht="12" customHeight="1">
      <c r="A107" s="51" t="s">
        <v>35</v>
      </c>
      <c r="B107" s="51" t="s">
        <v>81</v>
      </c>
      <c r="C107" s="13" t="s">
        <v>2</v>
      </c>
      <c r="D107" s="14">
        <v>0</v>
      </c>
      <c r="E107" s="14">
        <v>0</v>
      </c>
      <c r="F107" s="14">
        <v>0</v>
      </c>
      <c r="G107" s="1"/>
      <c r="H107" s="31"/>
      <c r="I107" s="31"/>
    </row>
    <row r="108" spans="1:9" ht="12" customHeight="1">
      <c r="A108" s="52"/>
      <c r="B108" s="52"/>
      <c r="C108" s="13" t="s">
        <v>3</v>
      </c>
      <c r="D108" s="36"/>
      <c r="E108" s="36"/>
      <c r="F108" s="34"/>
      <c r="G108" s="1"/>
      <c r="H108" s="31"/>
      <c r="I108" s="31"/>
    </row>
    <row r="109" spans="1:9" ht="12" customHeight="1">
      <c r="A109" s="52"/>
      <c r="B109" s="52"/>
      <c r="C109" s="13" t="s">
        <v>7</v>
      </c>
      <c r="D109" s="16">
        <v>0</v>
      </c>
      <c r="E109" s="16">
        <v>0</v>
      </c>
      <c r="F109" s="14">
        <v>0</v>
      </c>
      <c r="G109" s="1"/>
      <c r="H109" s="31"/>
      <c r="I109" s="31"/>
    </row>
    <row r="110" spans="1:9" ht="12" customHeight="1">
      <c r="A110" s="52"/>
      <c r="B110" s="52"/>
      <c r="C110" s="13" t="s">
        <v>4</v>
      </c>
      <c r="D110" s="16">
        <v>0</v>
      </c>
      <c r="E110" s="16">
        <v>0</v>
      </c>
      <c r="F110" s="14">
        <v>0</v>
      </c>
      <c r="G110" s="1"/>
      <c r="H110" s="31"/>
      <c r="I110" s="31"/>
    </row>
    <row r="111" spans="1:9" ht="33" customHeight="1">
      <c r="A111" s="56"/>
      <c r="B111" s="56"/>
      <c r="C111" s="25" t="s">
        <v>11</v>
      </c>
      <c r="D111" s="16">
        <v>0</v>
      </c>
      <c r="E111" s="16">
        <v>0</v>
      </c>
      <c r="F111" s="14">
        <v>0</v>
      </c>
      <c r="G111" s="1"/>
      <c r="H111" s="31"/>
      <c r="I111" s="31"/>
    </row>
    <row r="112" spans="1:9" ht="15.75" customHeight="1">
      <c r="A112" s="51" t="s">
        <v>16</v>
      </c>
      <c r="B112" s="51" t="s">
        <v>80</v>
      </c>
      <c r="C112" s="13" t="s">
        <v>2</v>
      </c>
      <c r="D112" s="33">
        <f>D115+D116</f>
        <v>528913.8</v>
      </c>
      <c r="E112" s="33">
        <f>E115+E116</f>
        <v>528913.8</v>
      </c>
      <c r="F112" s="33">
        <f>E112/D112*100</f>
        <v>100</v>
      </c>
      <c r="G112" s="1"/>
      <c r="H112" s="31"/>
      <c r="I112" s="31"/>
    </row>
    <row r="113" spans="1:9" ht="33" customHeight="1">
      <c r="A113" s="52"/>
      <c r="B113" s="52"/>
      <c r="C113" s="13" t="s">
        <v>3</v>
      </c>
      <c r="D113" s="16"/>
      <c r="E113" s="16"/>
      <c r="F113" s="14"/>
      <c r="G113" s="1"/>
      <c r="H113" s="31"/>
      <c r="I113" s="31"/>
    </row>
    <row r="114" spans="1:9" ht="18" customHeight="1">
      <c r="A114" s="52"/>
      <c r="B114" s="52"/>
      <c r="C114" s="13" t="s">
        <v>7</v>
      </c>
      <c r="D114" s="16">
        <v>0</v>
      </c>
      <c r="E114" s="16">
        <v>0</v>
      </c>
      <c r="F114" s="16">
        <v>0</v>
      </c>
      <c r="G114" s="16"/>
      <c r="H114" s="31"/>
      <c r="I114" s="31"/>
    </row>
    <row r="115" spans="1:9" ht="14.25" customHeight="1">
      <c r="A115" s="52"/>
      <c r="B115" s="52"/>
      <c r="C115" s="13" t="s">
        <v>4</v>
      </c>
      <c r="D115" s="16">
        <v>0</v>
      </c>
      <c r="E115" s="16">
        <v>0</v>
      </c>
      <c r="F115" s="16">
        <v>0</v>
      </c>
      <c r="G115" s="16"/>
      <c r="H115" s="31"/>
      <c r="I115" s="31"/>
    </row>
    <row r="116" spans="1:9" ht="16.5" customHeight="1">
      <c r="A116" s="56"/>
      <c r="B116" s="56"/>
      <c r="C116" s="25" t="s">
        <v>11</v>
      </c>
      <c r="D116" s="16">
        <v>528913.8</v>
      </c>
      <c r="E116" s="16">
        <v>528913.8</v>
      </c>
      <c r="F116" s="33">
        <f>E116/D116*100</f>
        <v>100</v>
      </c>
      <c r="G116" s="1"/>
      <c r="H116" s="31"/>
      <c r="I116" s="31"/>
    </row>
    <row r="117" spans="1:9" ht="12.75" customHeight="1">
      <c r="A117" s="50" t="s">
        <v>30</v>
      </c>
      <c r="B117" s="51" t="s">
        <v>75</v>
      </c>
      <c r="C117" s="13" t="s">
        <v>2</v>
      </c>
      <c r="D117" s="33">
        <f>D120+D121</f>
        <v>290606.42</v>
      </c>
      <c r="E117" s="33">
        <f>E120+E121</f>
        <v>290606.42</v>
      </c>
      <c r="F117" s="33">
        <f>E117/D117*100</f>
        <v>100</v>
      </c>
      <c r="G117" s="1"/>
      <c r="H117" s="31"/>
      <c r="I117" s="31"/>
    </row>
    <row r="118" spans="1:9" ht="12.75" customHeight="1">
      <c r="A118" s="50"/>
      <c r="B118" s="52"/>
      <c r="C118" s="13" t="s">
        <v>3</v>
      </c>
      <c r="D118" s="34"/>
      <c r="E118" s="34"/>
      <c r="F118" s="34"/>
      <c r="G118" s="1"/>
      <c r="H118" s="31"/>
      <c r="I118" s="31"/>
    </row>
    <row r="119" spans="1:9" ht="12.75" customHeight="1">
      <c r="A119" s="50"/>
      <c r="B119" s="52"/>
      <c r="C119" s="13" t="s">
        <v>8</v>
      </c>
      <c r="D119" s="16">
        <v>0</v>
      </c>
      <c r="E119" s="16">
        <v>0</v>
      </c>
      <c r="F119" s="14">
        <v>0</v>
      </c>
      <c r="G119" s="1"/>
      <c r="H119" s="31"/>
      <c r="I119" s="31"/>
    </row>
    <row r="120" spans="1:9" ht="12.75" customHeight="1">
      <c r="A120" s="50"/>
      <c r="B120" s="52"/>
      <c r="C120" s="13" t="s">
        <v>4</v>
      </c>
      <c r="D120" s="16">
        <v>0</v>
      </c>
      <c r="E120" s="16">
        <v>0</v>
      </c>
      <c r="F120" s="14">
        <v>0</v>
      </c>
      <c r="G120" s="1"/>
      <c r="H120" s="31"/>
      <c r="I120" s="31"/>
    </row>
    <row r="121" spans="1:9" ht="12.75" customHeight="1">
      <c r="A121" s="50"/>
      <c r="B121" s="52"/>
      <c r="C121" s="25" t="s">
        <v>11</v>
      </c>
      <c r="D121" s="37">
        <v>290606.42</v>
      </c>
      <c r="E121" s="37">
        <v>290606.42</v>
      </c>
      <c r="F121" s="34">
        <f>E121/D121*100</f>
        <v>100</v>
      </c>
      <c r="G121" s="1"/>
      <c r="H121" s="31"/>
      <c r="I121" s="31"/>
    </row>
    <row r="122" spans="1:9" ht="12.75" customHeight="1">
      <c r="A122" s="50" t="s">
        <v>31</v>
      </c>
      <c r="B122" s="50" t="s">
        <v>55</v>
      </c>
      <c r="C122" s="13" t="s">
        <v>2</v>
      </c>
      <c r="D122" s="38">
        <f>D126</f>
        <v>520000</v>
      </c>
      <c r="E122" s="16">
        <v>0</v>
      </c>
      <c r="F122" s="14">
        <v>0</v>
      </c>
      <c r="G122" s="1"/>
      <c r="H122" s="31"/>
      <c r="I122" s="31"/>
    </row>
    <row r="123" spans="1:9" ht="12.75" customHeight="1">
      <c r="A123" s="50"/>
      <c r="B123" s="50"/>
      <c r="C123" s="13" t="s">
        <v>3</v>
      </c>
      <c r="D123" s="36"/>
      <c r="E123" s="36"/>
      <c r="F123" s="34"/>
      <c r="G123" s="1"/>
      <c r="H123" s="31"/>
      <c r="I123" s="31"/>
    </row>
    <row r="124" spans="1:9" ht="12.75" customHeight="1">
      <c r="A124" s="50"/>
      <c r="B124" s="50"/>
      <c r="C124" s="13" t="s">
        <v>8</v>
      </c>
      <c r="D124" s="36"/>
      <c r="E124" s="36"/>
      <c r="F124" s="34"/>
      <c r="G124" s="1"/>
      <c r="H124" s="31"/>
      <c r="I124" s="31"/>
    </row>
    <row r="125" spans="1:9" ht="12.75" customHeight="1">
      <c r="A125" s="50"/>
      <c r="B125" s="50"/>
      <c r="C125" s="13" t="s">
        <v>4</v>
      </c>
      <c r="D125" s="36"/>
      <c r="E125" s="36"/>
      <c r="F125" s="34"/>
      <c r="G125" s="1"/>
      <c r="H125" s="31"/>
      <c r="I125" s="31"/>
    </row>
    <row r="126" spans="1:9" ht="13.5" customHeight="1">
      <c r="A126" s="50"/>
      <c r="B126" s="50"/>
      <c r="C126" s="25" t="s">
        <v>11</v>
      </c>
      <c r="D126" s="36">
        <v>520000</v>
      </c>
      <c r="E126" s="36">
        <v>520000</v>
      </c>
      <c r="F126" s="34">
        <f>E126/D126*100</f>
        <v>100</v>
      </c>
      <c r="G126" s="1"/>
      <c r="H126" s="31"/>
      <c r="I126" s="31"/>
    </row>
    <row r="127" spans="1:9" ht="12.75" customHeight="1">
      <c r="A127" s="57" t="s">
        <v>10</v>
      </c>
      <c r="B127" s="57" t="s">
        <v>85</v>
      </c>
      <c r="C127" s="9" t="s">
        <v>2</v>
      </c>
      <c r="D127" s="10">
        <f>D133+D139</f>
        <v>8100684.5</v>
      </c>
      <c r="E127" s="10">
        <f>E133+E139</f>
        <v>8100684.5</v>
      </c>
      <c r="F127" s="10">
        <f>E127/D127*100</f>
        <v>100</v>
      </c>
      <c r="G127" s="1"/>
      <c r="H127" s="31"/>
      <c r="I127" s="31"/>
    </row>
    <row r="128" spans="1:9" ht="12.75" customHeight="1">
      <c r="A128" s="57"/>
      <c r="B128" s="57"/>
      <c r="C128" s="13" t="s">
        <v>3</v>
      </c>
      <c r="D128" s="14"/>
      <c r="E128" s="14"/>
      <c r="F128" s="14"/>
      <c r="G128" s="1"/>
      <c r="H128" s="31"/>
      <c r="I128" s="31"/>
    </row>
    <row r="129" spans="1:9" ht="12.75" customHeight="1">
      <c r="A129" s="57"/>
      <c r="B129" s="57"/>
      <c r="C129" s="13" t="s">
        <v>0</v>
      </c>
      <c r="D129" s="14"/>
      <c r="E129" s="14"/>
      <c r="F129" s="39"/>
      <c r="G129" s="1"/>
      <c r="H129" s="31"/>
      <c r="I129" s="31"/>
    </row>
    <row r="130" spans="1:9" ht="12.75" customHeight="1">
      <c r="A130" s="57"/>
      <c r="B130" s="57"/>
      <c r="C130" s="13" t="s">
        <v>4</v>
      </c>
      <c r="D130" s="14">
        <f>D136</f>
        <v>7683300</v>
      </c>
      <c r="E130" s="14">
        <f>E136</f>
        <v>7683300</v>
      </c>
      <c r="F130" s="14">
        <f>E130/D130*100</f>
        <v>100</v>
      </c>
      <c r="G130" s="1"/>
      <c r="H130" s="31"/>
      <c r="I130" s="31"/>
    </row>
    <row r="131" spans="1:9" ht="12.75" customHeight="1">
      <c r="A131" s="57"/>
      <c r="B131" s="57"/>
      <c r="C131" s="13" t="s">
        <v>11</v>
      </c>
      <c r="D131" s="16">
        <f>D143+D137</f>
        <v>417384.5</v>
      </c>
      <c r="E131" s="16">
        <f>E143+E137</f>
        <v>417384.5</v>
      </c>
      <c r="F131" s="14">
        <f>E131/D131*100</f>
        <v>100</v>
      </c>
      <c r="G131" s="1"/>
      <c r="H131" s="31"/>
      <c r="I131" s="31"/>
    </row>
    <row r="132" spans="1:9" ht="20.25" customHeight="1">
      <c r="A132" s="57"/>
      <c r="B132" s="57"/>
      <c r="C132" s="13" t="s">
        <v>45</v>
      </c>
      <c r="D132" s="16"/>
      <c r="E132" s="16"/>
      <c r="F132" s="14"/>
      <c r="G132" s="1"/>
      <c r="H132" s="31"/>
      <c r="I132" s="31"/>
    </row>
    <row r="133" spans="1:9" ht="12.75" customHeight="1">
      <c r="A133" s="50" t="s">
        <v>23</v>
      </c>
      <c r="B133" s="50" t="s">
        <v>56</v>
      </c>
      <c r="C133" s="9" t="s">
        <v>2</v>
      </c>
      <c r="D133" s="10">
        <f>D136+D137</f>
        <v>8097684.5</v>
      </c>
      <c r="E133" s="10">
        <f>E136+E137</f>
        <v>8097684.5</v>
      </c>
      <c r="F133" s="10">
        <f>E133/D133*100</f>
        <v>100</v>
      </c>
      <c r="G133" s="1"/>
      <c r="H133" s="31"/>
      <c r="I133" s="31"/>
    </row>
    <row r="134" spans="1:9" ht="12.75" customHeight="1">
      <c r="A134" s="50"/>
      <c r="B134" s="50"/>
      <c r="C134" s="13" t="s">
        <v>3</v>
      </c>
      <c r="D134" s="16"/>
      <c r="E134" s="16"/>
      <c r="F134" s="14"/>
      <c r="G134" s="1"/>
      <c r="H134" s="31"/>
      <c r="I134" s="31"/>
    </row>
    <row r="135" spans="1:9" ht="12.75" customHeight="1">
      <c r="A135" s="50"/>
      <c r="B135" s="50"/>
      <c r="C135" s="13" t="s">
        <v>0</v>
      </c>
      <c r="D135" s="14"/>
      <c r="E135" s="14"/>
      <c r="F135" s="14"/>
      <c r="G135" s="1"/>
      <c r="H135" s="31"/>
      <c r="I135" s="31"/>
    </row>
    <row r="136" spans="1:9" ht="12.75" customHeight="1">
      <c r="A136" s="50"/>
      <c r="B136" s="50"/>
      <c r="C136" s="13" t="s">
        <v>4</v>
      </c>
      <c r="D136" s="16">
        <v>7683300</v>
      </c>
      <c r="E136" s="16">
        <v>7683300</v>
      </c>
      <c r="F136" s="14">
        <f>E136/D136*100</f>
        <v>100</v>
      </c>
      <c r="G136" s="1"/>
      <c r="H136" s="31"/>
      <c r="I136" s="31"/>
    </row>
    <row r="137" spans="1:9" ht="15.75" customHeight="1">
      <c r="A137" s="50"/>
      <c r="B137" s="50"/>
      <c r="C137" s="13" t="s">
        <v>11</v>
      </c>
      <c r="D137" s="16">
        <v>414384.5</v>
      </c>
      <c r="E137" s="16">
        <v>414384.5</v>
      </c>
      <c r="F137" s="14">
        <f>E137/D137*100</f>
        <v>100</v>
      </c>
      <c r="G137" s="1"/>
      <c r="H137" s="31"/>
      <c r="I137" s="31"/>
    </row>
    <row r="138" spans="1:9" ht="24.75" customHeight="1">
      <c r="A138" s="50"/>
      <c r="B138" s="50"/>
      <c r="C138" s="13" t="s">
        <v>45</v>
      </c>
      <c r="D138" s="16"/>
      <c r="E138" s="16"/>
      <c r="F138" s="14"/>
      <c r="G138" s="1"/>
      <c r="H138" s="31"/>
      <c r="I138" s="31"/>
    </row>
    <row r="139" spans="1:9" ht="12.75" customHeight="1">
      <c r="A139" s="45" t="s">
        <v>25</v>
      </c>
      <c r="B139" s="50" t="s">
        <v>37</v>
      </c>
      <c r="C139" s="9" t="s">
        <v>2</v>
      </c>
      <c r="D139" s="16">
        <f>D143</f>
        <v>3000</v>
      </c>
      <c r="E139" s="16">
        <f>E143</f>
        <v>3000</v>
      </c>
      <c r="F139" s="14">
        <f>E139/D139*100</f>
        <v>100</v>
      </c>
      <c r="G139" s="1"/>
      <c r="H139" s="31"/>
      <c r="I139" s="31"/>
    </row>
    <row r="140" spans="1:9" ht="12.75" customHeight="1">
      <c r="A140" s="45"/>
      <c r="B140" s="50"/>
      <c r="C140" s="13" t="s">
        <v>3</v>
      </c>
      <c r="D140" s="16"/>
      <c r="E140" s="16"/>
      <c r="F140" s="14"/>
      <c r="G140" s="1"/>
      <c r="H140" s="31"/>
      <c r="I140" s="31"/>
    </row>
    <row r="141" spans="1:9" ht="12.75" customHeight="1">
      <c r="A141" s="45"/>
      <c r="B141" s="50"/>
      <c r="C141" s="13" t="s">
        <v>7</v>
      </c>
      <c r="D141" s="14">
        <v>0</v>
      </c>
      <c r="E141" s="14">
        <v>0</v>
      </c>
      <c r="F141" s="14">
        <v>0</v>
      </c>
      <c r="G141" s="1"/>
      <c r="H141" s="31"/>
      <c r="I141" s="31"/>
    </row>
    <row r="142" spans="1:9" ht="12.75" customHeight="1">
      <c r="A142" s="45"/>
      <c r="B142" s="50"/>
      <c r="C142" s="13" t="s">
        <v>4</v>
      </c>
      <c r="D142" s="14">
        <v>0</v>
      </c>
      <c r="E142" s="14">
        <v>0</v>
      </c>
      <c r="F142" s="14">
        <v>0</v>
      </c>
      <c r="G142" s="1"/>
      <c r="H142" s="31"/>
      <c r="I142" s="31"/>
    </row>
    <row r="143" spans="1:9" ht="12.75" customHeight="1">
      <c r="A143" s="45"/>
      <c r="B143" s="50"/>
      <c r="C143" s="25" t="s">
        <v>11</v>
      </c>
      <c r="D143" s="14">
        <v>3000</v>
      </c>
      <c r="E143" s="14">
        <v>3000</v>
      </c>
      <c r="F143" s="14">
        <f>E143/D143*100</f>
        <v>100</v>
      </c>
      <c r="G143" s="1"/>
      <c r="H143" s="31"/>
      <c r="I143" s="31"/>
    </row>
    <row r="144" spans="1:9" ht="12.75" customHeight="1">
      <c r="A144" s="45"/>
      <c r="B144" s="50"/>
      <c r="C144" s="13" t="s">
        <v>45</v>
      </c>
      <c r="D144" s="16"/>
      <c r="E144" s="16"/>
      <c r="F144" s="14"/>
      <c r="G144" s="1"/>
      <c r="H144" s="31"/>
      <c r="I144" s="31"/>
    </row>
    <row r="145" spans="1:9" ht="16.5" customHeight="1">
      <c r="A145" s="57" t="s">
        <v>10</v>
      </c>
      <c r="B145" s="57" t="s">
        <v>38</v>
      </c>
      <c r="C145" s="40" t="s">
        <v>2</v>
      </c>
      <c r="D145" s="10">
        <f>D147+D148+D149</f>
        <v>95599714.62</v>
      </c>
      <c r="E145" s="10">
        <f>E147+E148+E149</f>
        <v>91745496</v>
      </c>
      <c r="F145" s="10">
        <f>E145/D145*100</f>
        <v>95.96837852987305</v>
      </c>
      <c r="G145" s="1"/>
      <c r="H145" s="31"/>
      <c r="I145" s="31"/>
    </row>
    <row r="146" spans="1:9" ht="11.25" customHeight="1">
      <c r="A146" s="57"/>
      <c r="B146" s="57"/>
      <c r="C146" s="12" t="s">
        <v>3</v>
      </c>
      <c r="D146" s="14"/>
      <c r="E146" s="14"/>
      <c r="F146" s="14"/>
      <c r="G146" s="1"/>
      <c r="H146" s="31"/>
      <c r="I146" s="31"/>
    </row>
    <row r="147" spans="1:9" ht="15" customHeight="1">
      <c r="A147" s="57"/>
      <c r="B147" s="57"/>
      <c r="C147" s="12" t="s">
        <v>0</v>
      </c>
      <c r="D147" s="14">
        <f>D153+D159+D164</f>
        <v>0</v>
      </c>
      <c r="E147" s="14">
        <f>E153+E159+E164</f>
        <v>0</v>
      </c>
      <c r="F147" s="14">
        <f>F153+F159+F164</f>
        <v>0</v>
      </c>
      <c r="G147" s="1"/>
      <c r="H147" s="31"/>
      <c r="I147" s="31"/>
    </row>
    <row r="148" spans="1:9" ht="15" customHeight="1">
      <c r="A148" s="57"/>
      <c r="B148" s="57"/>
      <c r="C148" s="12" t="s">
        <v>4</v>
      </c>
      <c r="D148" s="14">
        <f>D154+D160+D165</f>
        <v>37839236.13</v>
      </c>
      <c r="E148" s="14">
        <f>E154+E160+E165</f>
        <v>34058226.980000004</v>
      </c>
      <c r="F148" s="14">
        <f>E148/D148*100</f>
        <v>90.00770222472248</v>
      </c>
      <c r="G148" s="20"/>
      <c r="H148" s="31"/>
      <c r="I148" s="31"/>
    </row>
    <row r="149" spans="1:9" ht="15.75" customHeight="1">
      <c r="A149" s="57"/>
      <c r="B149" s="57"/>
      <c r="C149" s="12" t="s">
        <v>11</v>
      </c>
      <c r="D149" s="14">
        <f>D155+D161+D166</f>
        <v>57760478.49</v>
      </c>
      <c r="E149" s="14">
        <f>E155+E161+E166</f>
        <v>57687269.02</v>
      </c>
      <c r="F149" s="14">
        <f>E149/D149*100</f>
        <v>99.87325335261433</v>
      </c>
      <c r="G149" s="20"/>
      <c r="H149" s="31"/>
      <c r="I149" s="31"/>
    </row>
    <row r="150" spans="1:9" ht="0.75" customHeight="1">
      <c r="A150" s="57"/>
      <c r="B150" s="57"/>
      <c r="C150" s="13" t="s">
        <v>45</v>
      </c>
      <c r="D150" s="14"/>
      <c r="E150" s="14"/>
      <c r="F150" s="14"/>
      <c r="G150" s="1"/>
      <c r="H150" s="31"/>
      <c r="I150" s="31"/>
    </row>
    <row r="151" spans="1:9" ht="16.5" customHeight="1">
      <c r="A151" s="45" t="s">
        <v>6</v>
      </c>
      <c r="B151" s="45" t="s">
        <v>39</v>
      </c>
      <c r="C151" s="12" t="s">
        <v>2</v>
      </c>
      <c r="D151" s="10">
        <f>D154+D155</f>
        <v>33044734</v>
      </c>
      <c r="E151" s="10">
        <f>E154+E155</f>
        <v>29263724.85</v>
      </c>
      <c r="F151" s="10">
        <f>E151/D151*100</f>
        <v>88.55790713885003</v>
      </c>
      <c r="G151" s="1"/>
      <c r="H151" s="31"/>
      <c r="I151" s="31"/>
    </row>
    <row r="152" spans="1:9" ht="12" customHeight="1">
      <c r="A152" s="45"/>
      <c r="B152" s="45"/>
      <c r="C152" s="12" t="s">
        <v>3</v>
      </c>
      <c r="D152" s="16"/>
      <c r="E152" s="16"/>
      <c r="F152" s="14"/>
      <c r="G152" s="1"/>
      <c r="H152" s="31"/>
      <c r="I152" s="31"/>
    </row>
    <row r="153" spans="1:9" ht="16.5" customHeight="1">
      <c r="A153" s="45"/>
      <c r="B153" s="45"/>
      <c r="C153" s="12" t="s">
        <v>7</v>
      </c>
      <c r="D153" s="16">
        <v>0</v>
      </c>
      <c r="E153" s="16">
        <v>0</v>
      </c>
      <c r="F153" s="14">
        <v>0</v>
      </c>
      <c r="G153" s="1"/>
      <c r="H153" s="31"/>
      <c r="I153" s="31"/>
    </row>
    <row r="154" spans="1:9" ht="15" customHeight="1">
      <c r="A154" s="45"/>
      <c r="B154" s="45"/>
      <c r="C154" s="12" t="s">
        <v>4</v>
      </c>
      <c r="D154" s="41">
        <v>33002600</v>
      </c>
      <c r="E154" s="41">
        <v>29221590.85</v>
      </c>
      <c r="F154" s="14">
        <f>E154/D154*100</f>
        <v>88.54329916430828</v>
      </c>
      <c r="G154" s="1"/>
      <c r="H154" s="31"/>
      <c r="I154" s="31"/>
    </row>
    <row r="155" spans="1:9" ht="16.5" customHeight="1">
      <c r="A155" s="45"/>
      <c r="B155" s="45"/>
      <c r="C155" s="42" t="s">
        <v>11</v>
      </c>
      <c r="D155" s="16">
        <v>42134</v>
      </c>
      <c r="E155" s="16">
        <v>42134</v>
      </c>
      <c r="F155" s="14">
        <f>E155/D155*100</f>
        <v>100</v>
      </c>
      <c r="G155" s="1"/>
      <c r="H155" s="31"/>
      <c r="I155" s="31"/>
    </row>
    <row r="156" spans="1:9" ht="15" customHeight="1">
      <c r="A156" s="45"/>
      <c r="B156" s="45"/>
      <c r="C156" s="13" t="s">
        <v>45</v>
      </c>
      <c r="D156" s="16">
        <v>0</v>
      </c>
      <c r="E156" s="16">
        <v>0</v>
      </c>
      <c r="F156" s="14">
        <v>0</v>
      </c>
      <c r="G156" s="1"/>
      <c r="H156" s="31"/>
      <c r="I156" s="31"/>
    </row>
    <row r="157" spans="1:9" ht="15.75" customHeight="1">
      <c r="A157" s="45" t="s">
        <v>14</v>
      </c>
      <c r="B157" s="45" t="s">
        <v>40</v>
      </c>
      <c r="C157" s="12" t="s">
        <v>2</v>
      </c>
      <c r="D157" s="10">
        <f>D161+D160</f>
        <v>59457110.120000005</v>
      </c>
      <c r="E157" s="10">
        <f>E161+E160</f>
        <v>59383900.650000006</v>
      </c>
      <c r="F157" s="10">
        <f>E157/D157*100</f>
        <v>99.87687011721181</v>
      </c>
      <c r="G157" s="1"/>
      <c r="H157" s="31"/>
      <c r="I157" s="31"/>
    </row>
    <row r="158" spans="1:9" ht="13.5" customHeight="1">
      <c r="A158" s="45"/>
      <c r="B158" s="45"/>
      <c r="C158" s="12" t="s">
        <v>3</v>
      </c>
      <c r="D158" s="16"/>
      <c r="E158" s="16"/>
      <c r="F158" s="14"/>
      <c r="G158" s="1"/>
      <c r="H158" s="31"/>
      <c r="I158" s="31"/>
    </row>
    <row r="159" spans="1:9" ht="16.5" customHeight="1">
      <c r="A159" s="45"/>
      <c r="B159" s="45"/>
      <c r="C159" s="12" t="s">
        <v>8</v>
      </c>
      <c r="D159" s="16">
        <v>0</v>
      </c>
      <c r="E159" s="16">
        <v>0</v>
      </c>
      <c r="F159" s="14">
        <v>0</v>
      </c>
      <c r="G159" s="1"/>
      <c r="H159" s="31"/>
      <c r="I159" s="31"/>
    </row>
    <row r="160" spans="1:9" ht="18" customHeight="1">
      <c r="A160" s="45"/>
      <c r="B160" s="45"/>
      <c r="C160" s="12" t="s">
        <v>4</v>
      </c>
      <c r="D160" s="16">
        <v>1794856.13</v>
      </c>
      <c r="E160" s="16">
        <v>1794856.13</v>
      </c>
      <c r="F160" s="14">
        <f>E160/D160*100</f>
        <v>100</v>
      </c>
      <c r="G160" s="1"/>
      <c r="H160" s="31"/>
      <c r="I160" s="31"/>
    </row>
    <row r="161" spans="1:9" ht="21" customHeight="1">
      <c r="A161" s="45"/>
      <c r="B161" s="45"/>
      <c r="C161" s="42" t="s">
        <v>11</v>
      </c>
      <c r="D161" s="16">
        <v>57662253.99</v>
      </c>
      <c r="E161" s="16">
        <v>57589044.52</v>
      </c>
      <c r="F161" s="14">
        <f>E161/D161*100</f>
        <v>99.87303744662375</v>
      </c>
      <c r="G161" s="1"/>
      <c r="H161" s="31"/>
      <c r="I161" s="31"/>
    </row>
    <row r="162" spans="1:9" ht="21" customHeight="1">
      <c r="A162" s="45" t="s">
        <v>16</v>
      </c>
      <c r="B162" s="45" t="s">
        <v>41</v>
      </c>
      <c r="C162" s="12" t="s">
        <v>2</v>
      </c>
      <c r="D162" s="10">
        <f>D165+D166</f>
        <v>3097870.5</v>
      </c>
      <c r="E162" s="10">
        <f>E165+E166</f>
        <v>3097870.5</v>
      </c>
      <c r="F162" s="10">
        <f>E162/D162*100</f>
        <v>100</v>
      </c>
      <c r="G162" s="1"/>
      <c r="H162" s="31"/>
      <c r="I162" s="31"/>
    </row>
    <row r="163" spans="1:9" ht="16.5" customHeight="1">
      <c r="A163" s="45"/>
      <c r="B163" s="45"/>
      <c r="C163" s="12" t="s">
        <v>3</v>
      </c>
      <c r="D163" s="16"/>
      <c r="E163" s="16"/>
      <c r="F163" s="14"/>
      <c r="G163" s="1"/>
      <c r="H163" s="31"/>
      <c r="I163" s="31"/>
    </row>
    <row r="164" spans="1:9" ht="15.75" customHeight="1">
      <c r="A164" s="45"/>
      <c r="B164" s="45"/>
      <c r="C164" s="12" t="s">
        <v>8</v>
      </c>
      <c r="D164" s="16">
        <v>0</v>
      </c>
      <c r="E164" s="16">
        <v>0</v>
      </c>
      <c r="F164" s="14">
        <v>0</v>
      </c>
      <c r="G164" s="1"/>
      <c r="H164" s="31"/>
      <c r="I164" s="31"/>
    </row>
    <row r="165" spans="1:9" ht="18" customHeight="1">
      <c r="A165" s="45"/>
      <c r="B165" s="45"/>
      <c r="C165" s="12" t="s">
        <v>4</v>
      </c>
      <c r="D165" s="16">
        <v>3041780</v>
      </c>
      <c r="E165" s="16">
        <v>3041780</v>
      </c>
      <c r="F165" s="14">
        <f>E165/D165*100</f>
        <v>100</v>
      </c>
      <c r="G165" s="1"/>
      <c r="H165" s="31"/>
      <c r="I165" s="31"/>
    </row>
    <row r="166" spans="1:9" ht="24" customHeight="1">
      <c r="A166" s="45"/>
      <c r="B166" s="45"/>
      <c r="C166" s="42" t="s">
        <v>11</v>
      </c>
      <c r="D166" s="16">
        <v>56090.5</v>
      </c>
      <c r="E166" s="16">
        <v>56090.5</v>
      </c>
      <c r="F166" s="14">
        <f>E166/D166*100</f>
        <v>100</v>
      </c>
      <c r="G166" s="1"/>
      <c r="H166" s="31"/>
      <c r="I166" s="31"/>
    </row>
    <row r="167" spans="1:9" s="44" customFormat="1" ht="17.25" customHeight="1">
      <c r="A167" s="57" t="s">
        <v>10</v>
      </c>
      <c r="B167" s="57" t="s">
        <v>42</v>
      </c>
      <c r="C167" s="12" t="s">
        <v>2</v>
      </c>
      <c r="D167" s="10">
        <f>D170+D171</f>
        <v>276946835.19</v>
      </c>
      <c r="E167" s="10">
        <f>E170+E171</f>
        <v>270471470.04999995</v>
      </c>
      <c r="F167" s="10">
        <f>E167/D167*100</f>
        <v>97.66187429599707</v>
      </c>
      <c r="G167" s="1"/>
      <c r="H167" s="31"/>
      <c r="I167" s="31"/>
    </row>
    <row r="168" spans="1:9" s="44" customFormat="1" ht="18.75" customHeight="1">
      <c r="A168" s="57"/>
      <c r="B168" s="57"/>
      <c r="C168" s="12" t="s">
        <v>3</v>
      </c>
      <c r="D168" s="10"/>
      <c r="E168" s="10"/>
      <c r="F168" s="14"/>
      <c r="G168" s="1"/>
      <c r="H168" s="31"/>
      <c r="I168" s="31"/>
    </row>
    <row r="169" spans="1:9" s="44" customFormat="1" ht="15.75" customHeight="1">
      <c r="A169" s="57"/>
      <c r="B169" s="57"/>
      <c r="C169" s="12" t="s">
        <v>0</v>
      </c>
      <c r="D169" s="14">
        <v>0</v>
      </c>
      <c r="E169" s="14">
        <v>0</v>
      </c>
      <c r="F169" s="14">
        <v>0</v>
      </c>
      <c r="G169" s="1"/>
      <c r="H169" s="31"/>
      <c r="I169" s="31"/>
    </row>
    <row r="170" spans="1:9" s="44" customFormat="1" ht="19.5" customHeight="1">
      <c r="A170" s="57"/>
      <c r="B170" s="57"/>
      <c r="C170" s="12" t="s">
        <v>4</v>
      </c>
      <c r="D170" s="14">
        <f>D180+D185+D195+D200</f>
        <v>202944500</v>
      </c>
      <c r="E170" s="14">
        <f>E180+E185+E195+E200</f>
        <v>197701445</v>
      </c>
      <c r="F170" s="10">
        <f>E170/D170*100</f>
        <v>97.41650796153628</v>
      </c>
      <c r="G170" s="1"/>
      <c r="H170" s="31"/>
      <c r="I170" s="31"/>
    </row>
    <row r="171" spans="1:9" s="44" customFormat="1" ht="15" customHeight="1">
      <c r="A171" s="57"/>
      <c r="B171" s="57"/>
      <c r="C171" s="12" t="s">
        <v>11</v>
      </c>
      <c r="D171" s="14">
        <f>D181+D196+D201+D212+D217+D186</f>
        <v>74002335.19000001</v>
      </c>
      <c r="E171" s="14">
        <f>E181+E196+E201+E212+E217+E186</f>
        <v>72770025.04999998</v>
      </c>
      <c r="F171" s="10">
        <f>E171/D171*100</f>
        <v>98.33476857610495</v>
      </c>
      <c r="G171" s="1"/>
      <c r="H171" s="31"/>
      <c r="I171" s="31"/>
    </row>
    <row r="172" spans="1:9" s="44" customFormat="1" ht="0.75" customHeight="1">
      <c r="A172" s="45" t="s">
        <v>6</v>
      </c>
      <c r="B172" s="50" t="s">
        <v>57</v>
      </c>
      <c r="C172" s="12" t="s">
        <v>2</v>
      </c>
      <c r="D172" s="14"/>
      <c r="E172" s="14"/>
      <c r="F172" s="14"/>
      <c r="G172" s="1"/>
      <c r="H172" s="31"/>
      <c r="I172" s="31"/>
    </row>
    <row r="173" spans="1:9" s="44" customFormat="1" ht="11.25" customHeight="1" hidden="1">
      <c r="A173" s="45"/>
      <c r="B173" s="50"/>
      <c r="C173" s="12" t="s">
        <v>3</v>
      </c>
      <c r="D173" s="16"/>
      <c r="E173" s="16"/>
      <c r="F173" s="14"/>
      <c r="G173" s="1"/>
      <c r="H173" s="31"/>
      <c r="I173" s="31"/>
    </row>
    <row r="174" spans="1:9" s="44" customFormat="1" ht="15.75" customHeight="1" hidden="1">
      <c r="A174" s="45"/>
      <c r="B174" s="50"/>
      <c r="C174" s="12" t="s">
        <v>7</v>
      </c>
      <c r="D174" s="16"/>
      <c r="E174" s="16"/>
      <c r="F174" s="14"/>
      <c r="G174" s="1"/>
      <c r="H174" s="31"/>
      <c r="I174" s="31"/>
    </row>
    <row r="175" spans="1:9" s="44" customFormat="1" ht="15" customHeight="1" hidden="1">
      <c r="A175" s="45"/>
      <c r="B175" s="50"/>
      <c r="C175" s="12" t="s">
        <v>4</v>
      </c>
      <c r="D175" s="16"/>
      <c r="E175" s="14"/>
      <c r="F175" s="14"/>
      <c r="G175" s="1"/>
      <c r="H175" s="31"/>
      <c r="I175" s="31"/>
    </row>
    <row r="176" spans="1:9" s="44" customFormat="1" ht="15.75" customHeight="1" hidden="1">
      <c r="A176" s="45"/>
      <c r="B176" s="50"/>
      <c r="C176" s="42" t="s">
        <v>11</v>
      </c>
      <c r="D176" s="14"/>
      <c r="E176" s="14"/>
      <c r="F176" s="14"/>
      <c r="G176" s="1"/>
      <c r="H176" s="31"/>
      <c r="I176" s="31"/>
    </row>
    <row r="177" spans="1:9" s="44" customFormat="1" ht="13.5" customHeight="1">
      <c r="A177" s="45" t="s">
        <v>82</v>
      </c>
      <c r="B177" s="50" t="s">
        <v>58</v>
      </c>
      <c r="C177" s="12" t="s">
        <v>2</v>
      </c>
      <c r="D177" s="10">
        <f>D180+D181</f>
        <v>194321396.59</v>
      </c>
      <c r="E177" s="10">
        <f>E180+E181</f>
        <v>188760191.1</v>
      </c>
      <c r="F177" s="10">
        <f>E177/D177*100</f>
        <v>97.1381404273593</v>
      </c>
      <c r="G177" s="1"/>
      <c r="H177" s="31"/>
      <c r="I177" s="31"/>
    </row>
    <row r="178" spans="1:9" s="44" customFormat="1" ht="24" customHeight="1">
      <c r="A178" s="45"/>
      <c r="B178" s="50"/>
      <c r="C178" s="12" t="s">
        <v>3</v>
      </c>
      <c r="D178" s="16"/>
      <c r="E178" s="16"/>
      <c r="F178" s="14"/>
      <c r="G178" s="1"/>
      <c r="H178" s="31"/>
      <c r="I178" s="31"/>
    </row>
    <row r="179" spans="1:9" s="44" customFormat="1" ht="18.75" customHeight="1">
      <c r="A179" s="45"/>
      <c r="B179" s="50"/>
      <c r="C179" s="12" t="s">
        <v>8</v>
      </c>
      <c r="D179" s="16"/>
      <c r="E179" s="16"/>
      <c r="F179" s="14"/>
      <c r="G179" s="1"/>
      <c r="H179" s="31"/>
      <c r="I179" s="31"/>
    </row>
    <row r="180" spans="1:9" s="44" customFormat="1" ht="18.75" customHeight="1">
      <c r="A180" s="45"/>
      <c r="B180" s="50"/>
      <c r="C180" s="12" t="s">
        <v>4</v>
      </c>
      <c r="D180" s="14">
        <v>191514500</v>
      </c>
      <c r="E180" s="14">
        <v>186271445</v>
      </c>
      <c r="F180" s="14">
        <f>E180/D180*100</f>
        <v>97.26231956327067</v>
      </c>
      <c r="G180" s="1"/>
      <c r="H180" s="31"/>
      <c r="I180" s="31"/>
    </row>
    <row r="181" spans="1:9" s="44" customFormat="1" ht="16.5" customHeight="1">
      <c r="A181" s="45"/>
      <c r="B181" s="50"/>
      <c r="C181" s="12" t="s">
        <v>11</v>
      </c>
      <c r="D181" s="14">
        <v>2806896.59</v>
      </c>
      <c r="E181" s="14">
        <v>2488746.1</v>
      </c>
      <c r="F181" s="14">
        <f>E181/D181*100</f>
        <v>88.66540038797797</v>
      </c>
      <c r="G181" s="1"/>
      <c r="H181" s="31"/>
      <c r="I181" s="31"/>
    </row>
    <row r="182" spans="1:9" s="44" customFormat="1" ht="14.25" customHeight="1">
      <c r="A182" s="45" t="s">
        <v>82</v>
      </c>
      <c r="B182" s="50" t="s">
        <v>59</v>
      </c>
      <c r="C182" s="12" t="s">
        <v>2</v>
      </c>
      <c r="D182" s="10">
        <f>D184+D185+D186</f>
        <v>165164.3</v>
      </c>
      <c r="E182" s="10">
        <f>E184+E185+E186</f>
        <v>152848.85</v>
      </c>
      <c r="F182" s="10">
        <f>E182/D182*100</f>
        <v>92.54351575976165</v>
      </c>
      <c r="G182" s="1"/>
      <c r="H182" s="31"/>
      <c r="I182" s="31"/>
    </row>
    <row r="183" spans="1:9" s="44" customFormat="1" ht="20.25" customHeight="1">
      <c r="A183" s="45"/>
      <c r="B183" s="50"/>
      <c r="C183" s="12" t="s">
        <v>3</v>
      </c>
      <c r="D183" s="16"/>
      <c r="E183" s="16"/>
      <c r="F183" s="14"/>
      <c r="G183" s="1"/>
      <c r="H183" s="31"/>
      <c r="I183" s="31"/>
    </row>
    <row r="184" spans="1:9" s="44" customFormat="1" ht="15" customHeight="1">
      <c r="A184" s="45"/>
      <c r="B184" s="50"/>
      <c r="C184" s="12" t="s">
        <v>8</v>
      </c>
      <c r="D184" s="16">
        <v>0</v>
      </c>
      <c r="E184" s="16">
        <v>0</v>
      </c>
      <c r="F184" s="10">
        <v>0</v>
      </c>
      <c r="G184" s="1"/>
      <c r="H184" s="31"/>
      <c r="I184" s="31"/>
    </row>
    <row r="185" spans="1:9" s="44" customFormat="1" ht="13.5" customHeight="1">
      <c r="A185" s="45"/>
      <c r="B185" s="50"/>
      <c r="C185" s="12" t="s">
        <v>4</v>
      </c>
      <c r="D185" s="14">
        <v>0</v>
      </c>
      <c r="E185" s="14">
        <v>0</v>
      </c>
      <c r="F185" s="14">
        <v>0</v>
      </c>
      <c r="G185" s="1"/>
      <c r="H185" s="31"/>
      <c r="I185" s="31"/>
    </row>
    <row r="186" spans="1:9" s="44" customFormat="1" ht="41.25" customHeight="1">
      <c r="A186" s="45"/>
      <c r="B186" s="50"/>
      <c r="C186" s="42" t="s">
        <v>11</v>
      </c>
      <c r="D186" s="14">
        <v>165164.3</v>
      </c>
      <c r="E186" s="14">
        <v>152848.85</v>
      </c>
      <c r="F186" s="10">
        <f>E186/D186*100</f>
        <v>92.54351575976165</v>
      </c>
      <c r="G186" s="1"/>
      <c r="H186" s="31"/>
      <c r="I186" s="31"/>
    </row>
    <row r="187" spans="1:9" ht="0.75" customHeight="1">
      <c r="A187" s="53" t="s">
        <v>30</v>
      </c>
      <c r="B187" s="50" t="s">
        <v>60</v>
      </c>
      <c r="C187" s="12" t="s">
        <v>2</v>
      </c>
      <c r="D187" s="14"/>
      <c r="E187" s="14"/>
      <c r="F187" s="14"/>
      <c r="G187" s="1"/>
      <c r="H187" s="31"/>
      <c r="I187" s="31"/>
    </row>
    <row r="188" spans="1:9" ht="11.25" customHeight="1" hidden="1">
      <c r="A188" s="53"/>
      <c r="B188" s="50"/>
      <c r="C188" s="12" t="s">
        <v>3</v>
      </c>
      <c r="D188" s="16"/>
      <c r="E188" s="16"/>
      <c r="F188" s="14"/>
      <c r="G188" s="1"/>
      <c r="H188" s="31"/>
      <c r="I188" s="31"/>
    </row>
    <row r="189" spans="1:9" ht="15" customHeight="1" hidden="1">
      <c r="A189" s="53"/>
      <c r="B189" s="50"/>
      <c r="C189" s="12" t="s">
        <v>8</v>
      </c>
      <c r="D189" s="16"/>
      <c r="E189" s="16"/>
      <c r="F189" s="14"/>
      <c r="G189" s="1"/>
      <c r="H189" s="31"/>
      <c r="I189" s="31"/>
    </row>
    <row r="190" spans="1:9" ht="13.5" customHeight="1" hidden="1">
      <c r="A190" s="53"/>
      <c r="B190" s="50"/>
      <c r="C190" s="12" t="s">
        <v>4</v>
      </c>
      <c r="D190" s="16"/>
      <c r="E190" s="16"/>
      <c r="F190" s="14"/>
      <c r="G190" s="1"/>
      <c r="H190" s="31"/>
      <c r="I190" s="31"/>
    </row>
    <row r="191" spans="1:9" ht="15" customHeight="1" hidden="1">
      <c r="A191" s="53"/>
      <c r="B191" s="50"/>
      <c r="C191" s="42" t="s">
        <v>11</v>
      </c>
      <c r="D191" s="16"/>
      <c r="E191" s="16"/>
      <c r="F191" s="14"/>
      <c r="G191" s="1"/>
      <c r="H191" s="31"/>
      <c r="I191" s="31"/>
    </row>
    <row r="192" spans="1:9" ht="16.5" customHeight="1">
      <c r="A192" s="53" t="s">
        <v>82</v>
      </c>
      <c r="B192" s="50" t="s">
        <v>61</v>
      </c>
      <c r="C192" s="12" t="s">
        <v>2</v>
      </c>
      <c r="D192" s="10">
        <f>D195+D196</f>
        <v>72536857.17</v>
      </c>
      <c r="E192" s="10">
        <f>E195+E196</f>
        <v>72536857.17</v>
      </c>
      <c r="F192" s="10">
        <f>E192/D192*100</f>
        <v>100</v>
      </c>
      <c r="G192" s="1"/>
      <c r="H192" s="31"/>
      <c r="I192" s="31"/>
    </row>
    <row r="193" spans="1:9" ht="18.75" customHeight="1">
      <c r="A193" s="53"/>
      <c r="B193" s="50"/>
      <c r="C193" s="12" t="s">
        <v>3</v>
      </c>
      <c r="D193" s="16"/>
      <c r="E193" s="16"/>
      <c r="F193" s="14"/>
      <c r="G193" s="1"/>
      <c r="H193" s="31"/>
      <c r="I193" s="31"/>
    </row>
    <row r="194" spans="1:9" ht="17.25" customHeight="1">
      <c r="A194" s="53"/>
      <c r="B194" s="50"/>
      <c r="C194" s="12" t="s">
        <v>8</v>
      </c>
      <c r="D194" s="16"/>
      <c r="E194" s="16"/>
      <c r="F194" s="14"/>
      <c r="G194" s="1"/>
      <c r="H194" s="31"/>
      <c r="I194" s="31"/>
    </row>
    <row r="195" spans="1:9" ht="15.75" customHeight="1">
      <c r="A195" s="53"/>
      <c r="B195" s="50"/>
      <c r="C195" s="12" t="s">
        <v>4</v>
      </c>
      <c r="D195" s="16">
        <v>11430000</v>
      </c>
      <c r="E195" s="16">
        <v>11430000</v>
      </c>
      <c r="F195" s="14">
        <f>E195/D195*100</f>
        <v>100</v>
      </c>
      <c r="G195" s="1"/>
      <c r="H195" s="31"/>
      <c r="I195" s="31"/>
    </row>
    <row r="196" spans="1:9" ht="15.75" customHeight="1">
      <c r="A196" s="53"/>
      <c r="B196" s="50"/>
      <c r="C196" s="42" t="s">
        <v>11</v>
      </c>
      <c r="D196" s="16">
        <v>61106857.17</v>
      </c>
      <c r="E196" s="16">
        <v>61106857.17</v>
      </c>
      <c r="F196" s="14">
        <f>E196/D196*100</f>
        <v>100</v>
      </c>
      <c r="G196" s="1"/>
      <c r="H196" s="31"/>
      <c r="I196" s="31"/>
    </row>
    <row r="197" spans="1:9" ht="17.25" customHeight="1">
      <c r="A197" s="53" t="s">
        <v>82</v>
      </c>
      <c r="B197" s="50" t="s">
        <v>62</v>
      </c>
      <c r="C197" s="12" t="s">
        <v>2</v>
      </c>
      <c r="D197" s="10">
        <f>D199+D200+D201</f>
        <v>2160160</v>
      </c>
      <c r="E197" s="10">
        <f>E199+E200+E201</f>
        <v>1258315.8</v>
      </c>
      <c r="F197" s="10">
        <f>E197/D197*100</f>
        <v>58.251046218798606</v>
      </c>
      <c r="G197" s="1"/>
      <c r="H197" s="31"/>
      <c r="I197" s="31"/>
    </row>
    <row r="198" spans="1:9" ht="18.75" customHeight="1">
      <c r="A198" s="53"/>
      <c r="B198" s="50"/>
      <c r="C198" s="12" t="s">
        <v>3</v>
      </c>
      <c r="D198" s="16"/>
      <c r="E198" s="16"/>
      <c r="F198" s="14"/>
      <c r="G198" s="1"/>
      <c r="H198" s="31"/>
      <c r="I198" s="31"/>
    </row>
    <row r="199" spans="1:9" ht="20.25" customHeight="1">
      <c r="A199" s="53"/>
      <c r="B199" s="50"/>
      <c r="C199" s="12" t="s">
        <v>8</v>
      </c>
      <c r="D199" s="16">
        <v>0</v>
      </c>
      <c r="E199" s="16">
        <v>0</v>
      </c>
      <c r="F199" s="14">
        <v>0</v>
      </c>
      <c r="G199" s="1"/>
      <c r="H199" s="31"/>
      <c r="I199" s="31"/>
    </row>
    <row r="200" spans="1:9" ht="20.25" customHeight="1">
      <c r="A200" s="53"/>
      <c r="B200" s="50"/>
      <c r="C200" s="12" t="s">
        <v>4</v>
      </c>
      <c r="D200" s="16">
        <v>0</v>
      </c>
      <c r="E200" s="16">
        <v>0</v>
      </c>
      <c r="F200" s="10">
        <v>0</v>
      </c>
      <c r="G200" s="1"/>
      <c r="H200" s="31"/>
      <c r="I200" s="31"/>
    </row>
    <row r="201" spans="1:9" ht="22.5" customHeight="1">
      <c r="A201" s="53"/>
      <c r="B201" s="50"/>
      <c r="C201" s="42" t="s">
        <v>11</v>
      </c>
      <c r="D201" s="16">
        <v>2160160</v>
      </c>
      <c r="E201" s="16">
        <v>1258315.8</v>
      </c>
      <c r="F201" s="14">
        <f>E201/D201*100</f>
        <v>58.251046218798606</v>
      </c>
      <c r="G201" s="1"/>
      <c r="H201" s="31"/>
      <c r="I201" s="31"/>
    </row>
    <row r="202" spans="1:9" ht="1.5" customHeight="1" hidden="1">
      <c r="A202" s="53" t="s">
        <v>32</v>
      </c>
      <c r="B202" s="50" t="s">
        <v>63</v>
      </c>
      <c r="C202" s="12" t="s">
        <v>2</v>
      </c>
      <c r="D202" s="14"/>
      <c r="E202" s="14"/>
      <c r="F202" s="14" t="e">
        <f aca="true" t="shared" si="0" ref="F202:F207">E202/D202*100</f>
        <v>#DIV/0!</v>
      </c>
      <c r="G202" s="1"/>
      <c r="H202" s="31"/>
      <c r="I202" s="31"/>
    </row>
    <row r="203" spans="1:9" ht="13.5" customHeight="1" hidden="1">
      <c r="A203" s="53"/>
      <c r="B203" s="50"/>
      <c r="C203" s="12" t="s">
        <v>3</v>
      </c>
      <c r="D203" s="16"/>
      <c r="E203" s="16"/>
      <c r="F203" s="14" t="e">
        <f t="shared" si="0"/>
        <v>#DIV/0!</v>
      </c>
      <c r="G203" s="1"/>
      <c r="H203" s="31"/>
      <c r="I203" s="31"/>
    </row>
    <row r="204" spans="1:9" ht="11.25" customHeight="1" hidden="1">
      <c r="A204" s="53"/>
      <c r="B204" s="50"/>
      <c r="C204" s="12" t="s">
        <v>8</v>
      </c>
      <c r="D204" s="16"/>
      <c r="E204" s="16"/>
      <c r="F204" s="14" t="e">
        <f t="shared" si="0"/>
        <v>#DIV/0!</v>
      </c>
      <c r="G204" s="1"/>
      <c r="H204" s="31"/>
      <c r="I204" s="31"/>
    </row>
    <row r="205" spans="1:9" ht="11.25" customHeight="1" hidden="1">
      <c r="A205" s="53"/>
      <c r="B205" s="50"/>
      <c r="C205" s="12" t="s">
        <v>4</v>
      </c>
      <c r="D205" s="16"/>
      <c r="E205" s="16"/>
      <c r="F205" s="14" t="e">
        <f t="shared" si="0"/>
        <v>#DIV/0!</v>
      </c>
      <c r="G205" s="1"/>
      <c r="H205" s="31"/>
      <c r="I205" s="31"/>
    </row>
    <row r="206" spans="1:9" ht="11.25" customHeight="1" hidden="1">
      <c r="A206" s="53"/>
      <c r="B206" s="50"/>
      <c r="C206" s="42" t="s">
        <v>11</v>
      </c>
      <c r="D206" s="16"/>
      <c r="E206" s="16"/>
      <c r="F206" s="14" t="e">
        <f t="shared" si="0"/>
        <v>#DIV/0!</v>
      </c>
      <c r="G206" s="1"/>
      <c r="H206" s="31"/>
      <c r="I206" s="31"/>
    </row>
    <row r="207" spans="1:9" ht="21.75" customHeight="1" hidden="1">
      <c r="A207" s="53"/>
      <c r="B207" s="50"/>
      <c r="C207" s="13" t="s">
        <v>45</v>
      </c>
      <c r="D207" s="16"/>
      <c r="E207" s="16"/>
      <c r="F207" s="14" t="e">
        <f t="shared" si="0"/>
        <v>#DIV/0!</v>
      </c>
      <c r="G207" s="1"/>
      <c r="H207" s="31"/>
      <c r="I207" s="31"/>
    </row>
    <row r="208" spans="1:9" ht="21.75" customHeight="1">
      <c r="A208" s="53" t="s">
        <v>82</v>
      </c>
      <c r="B208" s="51" t="s">
        <v>77</v>
      </c>
      <c r="C208" s="12" t="s">
        <v>2</v>
      </c>
      <c r="D208" s="11">
        <f>D212</f>
        <v>3273668.2</v>
      </c>
      <c r="E208" s="11">
        <f>E212</f>
        <v>3273668.2</v>
      </c>
      <c r="F208" s="11">
        <f>F212</f>
        <v>100</v>
      </c>
      <c r="G208" s="1"/>
      <c r="H208" s="31"/>
      <c r="I208" s="31"/>
    </row>
    <row r="209" spans="1:9" ht="21.75" customHeight="1">
      <c r="A209" s="53"/>
      <c r="B209" s="52"/>
      <c r="C209" s="12" t="s">
        <v>3</v>
      </c>
      <c r="D209" s="16"/>
      <c r="E209" s="16"/>
      <c r="F209" s="14"/>
      <c r="G209" s="1"/>
      <c r="H209" s="31"/>
      <c r="I209" s="31"/>
    </row>
    <row r="210" spans="1:9" ht="21.75" customHeight="1">
      <c r="A210" s="53"/>
      <c r="B210" s="52"/>
      <c r="C210" s="12" t="s">
        <v>8</v>
      </c>
      <c r="D210" s="16">
        <v>0</v>
      </c>
      <c r="E210" s="16">
        <v>0</v>
      </c>
      <c r="F210" s="14">
        <v>0</v>
      </c>
      <c r="G210" s="1"/>
      <c r="H210" s="31"/>
      <c r="I210" s="31"/>
    </row>
    <row r="211" spans="1:9" ht="21.75" customHeight="1">
      <c r="A211" s="53"/>
      <c r="B211" s="52"/>
      <c r="C211" s="12" t="s">
        <v>4</v>
      </c>
      <c r="D211" s="16">
        <v>0</v>
      </c>
      <c r="E211" s="16">
        <v>0</v>
      </c>
      <c r="F211" s="14">
        <v>0</v>
      </c>
      <c r="G211" s="1"/>
      <c r="H211" s="31"/>
      <c r="I211" s="31"/>
    </row>
    <row r="212" spans="1:9" ht="21.75" customHeight="1">
      <c r="A212" s="53"/>
      <c r="B212" s="56"/>
      <c r="C212" s="42" t="s">
        <v>11</v>
      </c>
      <c r="D212" s="16">
        <v>3273668.2</v>
      </c>
      <c r="E212" s="16">
        <v>3273668.2</v>
      </c>
      <c r="F212" s="14">
        <f>E212/D212*100</f>
        <v>100</v>
      </c>
      <c r="G212" s="1"/>
      <c r="H212" s="31"/>
      <c r="I212" s="31"/>
    </row>
    <row r="213" spans="1:9" ht="21.75" customHeight="1">
      <c r="A213" s="53" t="s">
        <v>82</v>
      </c>
      <c r="B213" s="51" t="s">
        <v>60</v>
      </c>
      <c r="C213" s="12" t="s">
        <v>2</v>
      </c>
      <c r="D213" s="11">
        <f>D216+D217</f>
        <v>4489588.93</v>
      </c>
      <c r="E213" s="11">
        <f>E216+E217</f>
        <v>4489588.93</v>
      </c>
      <c r="F213" s="14">
        <f>E213/D213*100</f>
        <v>100</v>
      </c>
      <c r="G213" s="1"/>
      <c r="H213" s="31"/>
      <c r="I213" s="31"/>
    </row>
    <row r="214" spans="1:9" ht="15" customHeight="1">
      <c r="A214" s="53"/>
      <c r="B214" s="52"/>
      <c r="C214" s="12" t="s">
        <v>3</v>
      </c>
      <c r="D214" s="16"/>
      <c r="E214" s="16"/>
      <c r="F214" s="14"/>
      <c r="G214" s="1"/>
      <c r="H214" s="31"/>
      <c r="I214" s="31"/>
    </row>
    <row r="215" spans="1:9" ht="18" customHeight="1">
      <c r="A215" s="53"/>
      <c r="B215" s="52"/>
      <c r="C215" s="12" t="s">
        <v>8</v>
      </c>
      <c r="D215" s="16">
        <v>0</v>
      </c>
      <c r="E215" s="16">
        <v>0</v>
      </c>
      <c r="F215" s="14">
        <v>0</v>
      </c>
      <c r="G215" s="1"/>
      <c r="H215" s="31"/>
      <c r="I215" s="31"/>
    </row>
    <row r="216" spans="1:9" ht="21.75" customHeight="1">
      <c r="A216" s="53"/>
      <c r="B216" s="52"/>
      <c r="C216" s="12" t="s">
        <v>4</v>
      </c>
      <c r="D216" s="16">
        <v>0</v>
      </c>
      <c r="E216" s="16">
        <v>0</v>
      </c>
      <c r="F216" s="14">
        <v>0</v>
      </c>
      <c r="G216" s="1"/>
      <c r="H216" s="31"/>
      <c r="I216" s="31"/>
    </row>
    <row r="217" spans="1:9" ht="21.75" customHeight="1">
      <c r="A217" s="53"/>
      <c r="B217" s="56"/>
      <c r="C217" s="42" t="s">
        <v>11</v>
      </c>
      <c r="D217" s="16">
        <v>4489588.93</v>
      </c>
      <c r="E217" s="16">
        <v>4489588.93</v>
      </c>
      <c r="F217" s="14">
        <f>E217/D217*100</f>
        <v>100</v>
      </c>
      <c r="G217" s="1"/>
      <c r="H217" s="31"/>
      <c r="I217" s="31"/>
    </row>
    <row r="218" spans="1:9" ht="17.25" customHeight="1">
      <c r="A218" s="57" t="s">
        <v>10</v>
      </c>
      <c r="B218" s="57" t="s">
        <v>64</v>
      </c>
      <c r="C218" s="13" t="s">
        <v>2</v>
      </c>
      <c r="D218" s="10">
        <f>D220+D221+D222</f>
        <v>159960160.05</v>
      </c>
      <c r="E218" s="10">
        <f>E220+E221+E222</f>
        <v>159254882.79</v>
      </c>
      <c r="F218" s="10">
        <f>E218/D218*100</f>
        <v>99.55909192652747</v>
      </c>
      <c r="G218" s="1"/>
      <c r="H218" s="31"/>
      <c r="I218" s="31"/>
    </row>
    <row r="219" spans="1:9" ht="22.5" customHeight="1">
      <c r="A219" s="57"/>
      <c r="B219" s="57"/>
      <c r="C219" s="13" t="s">
        <v>3</v>
      </c>
      <c r="D219" s="14"/>
      <c r="E219" s="14"/>
      <c r="F219" s="14"/>
      <c r="G219" s="1"/>
      <c r="H219" s="31"/>
      <c r="I219" s="31"/>
    </row>
    <row r="220" spans="1:9" ht="15.75" customHeight="1">
      <c r="A220" s="57"/>
      <c r="B220" s="57"/>
      <c r="C220" s="13" t="s">
        <v>0</v>
      </c>
      <c r="D220" s="16">
        <f>D225</f>
        <v>5529900</v>
      </c>
      <c r="E220" s="16">
        <f>E225</f>
        <v>5383830.33</v>
      </c>
      <c r="F220" s="14">
        <f>E220/D220*100</f>
        <v>97.3585477133402</v>
      </c>
      <c r="G220" s="1"/>
      <c r="H220" s="31"/>
      <c r="I220" s="31"/>
    </row>
    <row r="221" spans="1:9" ht="18" customHeight="1">
      <c r="A221" s="57"/>
      <c r="B221" s="57"/>
      <c r="C221" s="13" t="s">
        <v>4</v>
      </c>
      <c r="D221" s="16">
        <f>D226+D231</f>
        <v>59487815</v>
      </c>
      <c r="E221" s="16">
        <f>E226+E231</f>
        <v>59174612.86</v>
      </c>
      <c r="F221" s="14">
        <f>E221/D221*100</f>
        <v>99.4735020272639</v>
      </c>
      <c r="G221" s="1"/>
      <c r="H221" s="31"/>
      <c r="I221" s="31"/>
    </row>
    <row r="222" spans="1:9" ht="18.75" customHeight="1">
      <c r="A222" s="57"/>
      <c r="B222" s="57"/>
      <c r="C222" s="42" t="s">
        <v>11</v>
      </c>
      <c r="D222" s="16">
        <f>D227+D232</f>
        <v>94942445.05</v>
      </c>
      <c r="E222" s="16">
        <f>E227+E232</f>
        <v>94696439.6</v>
      </c>
      <c r="F222" s="14">
        <f>E222/D222*100</f>
        <v>99.74088991507386</v>
      </c>
      <c r="G222" s="1"/>
      <c r="H222" s="31"/>
      <c r="I222" s="31"/>
    </row>
    <row r="223" spans="1:9" ht="16.5" customHeight="1">
      <c r="A223" s="45" t="s">
        <v>6</v>
      </c>
      <c r="B223" s="45" t="s">
        <v>43</v>
      </c>
      <c r="C223" s="13" t="s">
        <v>2</v>
      </c>
      <c r="D223" s="10">
        <f>D225+D226+D227</f>
        <v>142831913</v>
      </c>
      <c r="E223" s="10">
        <f>E225+E226+E227</f>
        <v>142372641.19</v>
      </c>
      <c r="F223" s="10">
        <f>E223/D223*100</f>
        <v>99.67845294489615</v>
      </c>
      <c r="G223" s="1"/>
      <c r="H223" s="31"/>
      <c r="I223" s="31"/>
    </row>
    <row r="224" spans="1:9" ht="18" customHeight="1">
      <c r="A224" s="45"/>
      <c r="B224" s="45"/>
      <c r="C224" s="13" t="s">
        <v>3</v>
      </c>
      <c r="D224" s="16"/>
      <c r="E224" s="16"/>
      <c r="F224" s="14"/>
      <c r="G224" s="1"/>
      <c r="H224" s="31"/>
      <c r="I224" s="31"/>
    </row>
    <row r="225" spans="1:9" ht="14.25" customHeight="1">
      <c r="A225" s="45"/>
      <c r="B225" s="45"/>
      <c r="C225" s="13" t="s">
        <v>7</v>
      </c>
      <c r="D225" s="16">
        <v>5529900</v>
      </c>
      <c r="E225" s="16">
        <v>5383830.33</v>
      </c>
      <c r="F225" s="14">
        <f>E225/D225*100</f>
        <v>97.3585477133402</v>
      </c>
      <c r="G225" s="1"/>
      <c r="H225" s="31"/>
      <c r="I225" s="31"/>
    </row>
    <row r="226" spans="1:9" ht="15" customHeight="1">
      <c r="A226" s="45"/>
      <c r="B226" s="45"/>
      <c r="C226" s="13" t="s">
        <v>4</v>
      </c>
      <c r="D226" s="16">
        <v>57985013</v>
      </c>
      <c r="E226" s="16">
        <v>57671810.86</v>
      </c>
      <c r="F226" s="14">
        <f>E226/D226*100</f>
        <v>99.45985673918881</v>
      </c>
      <c r="G226" s="1"/>
      <c r="H226" s="31"/>
      <c r="I226" s="31"/>
    </row>
    <row r="227" spans="1:9" ht="22.5" customHeight="1">
      <c r="A227" s="45"/>
      <c r="B227" s="45"/>
      <c r="C227" s="42" t="s">
        <v>11</v>
      </c>
      <c r="D227" s="16">
        <v>79317000</v>
      </c>
      <c r="E227" s="16">
        <v>79317000</v>
      </c>
      <c r="F227" s="14">
        <f>E227/D227*100</f>
        <v>100</v>
      </c>
      <c r="G227" s="1"/>
      <c r="H227" s="31"/>
      <c r="I227" s="31"/>
    </row>
    <row r="228" spans="1:9" ht="14.25" customHeight="1">
      <c r="A228" s="45" t="s">
        <v>14</v>
      </c>
      <c r="B228" s="45" t="s">
        <v>65</v>
      </c>
      <c r="C228" s="13" t="s">
        <v>2</v>
      </c>
      <c r="D228" s="10">
        <f>D231+D232</f>
        <v>17128247.05</v>
      </c>
      <c r="E228" s="10">
        <f>E231+E232</f>
        <v>16882241.6</v>
      </c>
      <c r="F228" s="10">
        <f>E228/D228*100</f>
        <v>98.56374415150674</v>
      </c>
      <c r="G228" s="1"/>
      <c r="H228" s="31"/>
      <c r="I228" s="31"/>
    </row>
    <row r="229" spans="1:9" ht="18" customHeight="1">
      <c r="A229" s="45"/>
      <c r="B229" s="45"/>
      <c r="C229" s="13" t="s">
        <v>3</v>
      </c>
      <c r="D229" s="16"/>
      <c r="E229" s="16"/>
      <c r="F229" s="14"/>
      <c r="G229" s="1"/>
      <c r="H229" s="31"/>
      <c r="I229" s="31"/>
    </row>
    <row r="230" spans="1:9" ht="16.5" customHeight="1">
      <c r="A230" s="45"/>
      <c r="B230" s="45"/>
      <c r="C230" s="13" t="s">
        <v>8</v>
      </c>
      <c r="D230" s="16">
        <v>0</v>
      </c>
      <c r="E230" s="16">
        <v>0</v>
      </c>
      <c r="F230" s="14">
        <v>0</v>
      </c>
      <c r="G230" s="1"/>
      <c r="H230" s="31"/>
      <c r="I230" s="31"/>
    </row>
    <row r="231" spans="1:9" ht="16.5" customHeight="1">
      <c r="A231" s="45"/>
      <c r="B231" s="45"/>
      <c r="C231" s="13" t="s">
        <v>4</v>
      </c>
      <c r="D231" s="16">
        <v>1502802</v>
      </c>
      <c r="E231" s="16">
        <v>1502802</v>
      </c>
      <c r="F231" s="14">
        <f>E231/D231*100</f>
        <v>100</v>
      </c>
      <c r="G231" s="1"/>
      <c r="H231" s="31"/>
      <c r="I231" s="31"/>
    </row>
    <row r="232" spans="1:9" ht="15" customHeight="1">
      <c r="A232" s="45"/>
      <c r="B232" s="45"/>
      <c r="C232" s="42" t="s">
        <v>11</v>
      </c>
      <c r="D232" s="16">
        <v>15625445.05</v>
      </c>
      <c r="E232" s="16">
        <v>15379439.6</v>
      </c>
      <c r="F232" s="14">
        <f>E232/D232*100</f>
        <v>98.42560996366628</v>
      </c>
      <c r="G232" s="1"/>
      <c r="H232" s="31"/>
      <c r="I232" s="31"/>
    </row>
    <row r="233" spans="1:9" ht="19.5" customHeight="1">
      <c r="A233" s="57" t="s">
        <v>10</v>
      </c>
      <c r="B233" s="57" t="s">
        <v>66</v>
      </c>
      <c r="C233" s="30" t="s">
        <v>2</v>
      </c>
      <c r="D233" s="10">
        <f>D235+D236+D237+D238</f>
        <v>1338705667.08</v>
      </c>
      <c r="E233" s="10">
        <f>E235+E236+E237+E238</f>
        <v>1282971715.9499998</v>
      </c>
      <c r="F233" s="10">
        <f>E233/D233*100</f>
        <v>95.83672852811868</v>
      </c>
      <c r="G233" s="1"/>
      <c r="H233" s="31"/>
      <c r="I233" s="31"/>
    </row>
    <row r="234" spans="1:9" ht="14.25" customHeight="1">
      <c r="A234" s="57"/>
      <c r="B234" s="57"/>
      <c r="C234" s="30" t="s">
        <v>3</v>
      </c>
      <c r="D234" s="14"/>
      <c r="E234" s="14"/>
      <c r="F234" s="14"/>
      <c r="G234" s="1"/>
      <c r="H234" s="31"/>
      <c r="I234" s="31"/>
    </row>
    <row r="235" spans="1:9" ht="24" customHeight="1">
      <c r="A235" s="57"/>
      <c r="B235" s="57"/>
      <c r="C235" s="30" t="s">
        <v>0</v>
      </c>
      <c r="D235" s="16">
        <f>D241+D247+D252</f>
        <v>30606809.48</v>
      </c>
      <c r="E235" s="16">
        <f>E241+E247+E252</f>
        <v>27180374.4</v>
      </c>
      <c r="F235" s="16">
        <f>F241+F247+F252</f>
        <v>0</v>
      </c>
      <c r="G235" s="1"/>
      <c r="H235" s="31"/>
      <c r="I235" s="31"/>
    </row>
    <row r="236" spans="1:9" ht="19.5" customHeight="1">
      <c r="A236" s="57"/>
      <c r="B236" s="57"/>
      <c r="C236" s="30" t="s">
        <v>4</v>
      </c>
      <c r="D236" s="14">
        <f>D242+D248+D253</f>
        <v>746979242.13</v>
      </c>
      <c r="E236" s="14">
        <f>E242+E248+E253</f>
        <v>726824014.01</v>
      </c>
      <c r="F236" s="16">
        <f>E236/D236*100</f>
        <v>97.30176864586923</v>
      </c>
      <c r="G236" s="1"/>
      <c r="H236" s="31"/>
      <c r="I236" s="31"/>
    </row>
    <row r="237" spans="1:9" ht="18.75" customHeight="1">
      <c r="A237" s="57"/>
      <c r="B237" s="57"/>
      <c r="C237" s="30" t="s">
        <v>11</v>
      </c>
      <c r="D237" s="14">
        <f>D243+D249+D254</f>
        <v>556807331.47</v>
      </c>
      <c r="E237" s="14">
        <f>E243+E249+E254</f>
        <v>527262451.94</v>
      </c>
      <c r="F237" s="16">
        <f>E237/D237*100</f>
        <v>94.69387742219557</v>
      </c>
      <c r="G237" s="1"/>
      <c r="H237" s="31"/>
      <c r="I237" s="31"/>
    </row>
    <row r="238" spans="1:9" ht="24" customHeight="1">
      <c r="A238" s="57"/>
      <c r="B238" s="57"/>
      <c r="C238" s="30" t="s">
        <v>22</v>
      </c>
      <c r="D238" s="14">
        <f>D244</f>
        <v>4312284</v>
      </c>
      <c r="E238" s="14">
        <f>E244</f>
        <v>1704875.6</v>
      </c>
      <c r="F238" s="16">
        <f>E238/D238*100</f>
        <v>39.53532745060391</v>
      </c>
      <c r="G238" s="1"/>
      <c r="H238" s="31"/>
      <c r="I238" s="31"/>
    </row>
    <row r="239" spans="1:9" ht="14.25" customHeight="1">
      <c r="A239" s="50" t="s">
        <v>6</v>
      </c>
      <c r="B239" s="50" t="s">
        <v>67</v>
      </c>
      <c r="C239" s="30" t="s">
        <v>2</v>
      </c>
      <c r="D239" s="10">
        <f>D241+D242+D243+D244</f>
        <v>1239740764.92</v>
      </c>
      <c r="E239" s="10">
        <f>E241+E242+E243+E244</f>
        <v>1187099034.87</v>
      </c>
      <c r="F239" s="10">
        <f>E239/D239*100</f>
        <v>95.75381147901535</v>
      </c>
      <c r="G239" s="1"/>
      <c r="H239" s="31"/>
      <c r="I239" s="31"/>
    </row>
    <row r="240" spans="1:9" ht="15.75" customHeight="1">
      <c r="A240" s="50"/>
      <c r="B240" s="50"/>
      <c r="C240" s="30" t="s">
        <v>3</v>
      </c>
      <c r="D240" s="16"/>
      <c r="E240" s="16"/>
      <c r="F240" s="14"/>
      <c r="G240" s="1"/>
      <c r="H240" s="31"/>
      <c r="I240" s="31"/>
    </row>
    <row r="241" spans="1:9" ht="28.5" customHeight="1">
      <c r="A241" s="50"/>
      <c r="B241" s="50"/>
      <c r="C241" s="30" t="s">
        <v>0</v>
      </c>
      <c r="D241" s="14">
        <v>30606809.48</v>
      </c>
      <c r="E241" s="14">
        <v>27180374.4</v>
      </c>
      <c r="F241" s="14">
        <v>0</v>
      </c>
      <c r="G241" s="1"/>
      <c r="H241" s="31"/>
      <c r="I241" s="31"/>
    </row>
    <row r="242" spans="1:9" ht="25.5" customHeight="1">
      <c r="A242" s="50"/>
      <c r="B242" s="50"/>
      <c r="C242" s="30" t="s">
        <v>4</v>
      </c>
      <c r="D242" s="14">
        <v>729808808.41</v>
      </c>
      <c r="E242" s="14">
        <v>711133605.04</v>
      </c>
      <c r="F242" s="14">
        <f>E242/D242*100</f>
        <v>97.44108276650061</v>
      </c>
      <c r="G242" s="1"/>
      <c r="H242" s="31"/>
      <c r="I242" s="31"/>
    </row>
    <row r="243" spans="1:9" ht="23.25" customHeight="1">
      <c r="A243" s="50"/>
      <c r="B243" s="50"/>
      <c r="C243" s="30" t="s">
        <v>11</v>
      </c>
      <c r="D243" s="14">
        <v>475012863.03</v>
      </c>
      <c r="E243" s="14">
        <v>447080179.83</v>
      </c>
      <c r="F243" s="14">
        <f>E243/D243*100</f>
        <v>94.11959435754567</v>
      </c>
      <c r="G243" s="1"/>
      <c r="H243" s="31"/>
      <c r="I243" s="31"/>
    </row>
    <row r="244" spans="1:9" ht="21" customHeight="1">
      <c r="A244" s="50"/>
      <c r="B244" s="50"/>
      <c r="C244" s="30" t="s">
        <v>22</v>
      </c>
      <c r="D244" s="14">
        <v>4312284</v>
      </c>
      <c r="E244" s="14">
        <v>1704875.6</v>
      </c>
      <c r="F244" s="14">
        <f>E244/D244*100</f>
        <v>39.53532745060391</v>
      </c>
      <c r="G244" s="1"/>
      <c r="H244" s="31"/>
      <c r="I244" s="31"/>
    </row>
    <row r="245" spans="1:9" ht="17.25" customHeight="1">
      <c r="A245" s="45" t="s">
        <v>14</v>
      </c>
      <c r="B245" s="45" t="s">
        <v>68</v>
      </c>
      <c r="C245" s="30" t="s">
        <v>2</v>
      </c>
      <c r="D245" s="10">
        <f>D248</f>
        <v>17170433.72</v>
      </c>
      <c r="E245" s="10">
        <f>E248</f>
        <v>15690408.97</v>
      </c>
      <c r="F245" s="10">
        <f>E245/D245*100</f>
        <v>91.38038808957938</v>
      </c>
      <c r="G245" s="1"/>
      <c r="H245" s="31"/>
      <c r="I245" s="31"/>
    </row>
    <row r="246" spans="1:9" ht="16.5" customHeight="1">
      <c r="A246" s="45"/>
      <c r="B246" s="45"/>
      <c r="C246" s="30" t="s">
        <v>3</v>
      </c>
      <c r="D246" s="16"/>
      <c r="E246" s="16"/>
      <c r="F246" s="14"/>
      <c r="G246" s="1"/>
      <c r="H246" s="31"/>
      <c r="I246" s="31"/>
    </row>
    <row r="247" spans="1:9" ht="17.25" customHeight="1">
      <c r="A247" s="45"/>
      <c r="B247" s="45"/>
      <c r="C247" s="30" t="s">
        <v>7</v>
      </c>
      <c r="D247" s="16">
        <v>0</v>
      </c>
      <c r="E247" s="16">
        <v>0</v>
      </c>
      <c r="F247" s="14">
        <v>0</v>
      </c>
      <c r="G247" s="1"/>
      <c r="H247" s="31"/>
      <c r="I247" s="31"/>
    </row>
    <row r="248" spans="1:9" ht="15" customHeight="1">
      <c r="A248" s="45"/>
      <c r="B248" s="45"/>
      <c r="C248" s="30" t="s">
        <v>4</v>
      </c>
      <c r="D248" s="16">
        <v>17170433.72</v>
      </c>
      <c r="E248" s="16">
        <v>15690408.97</v>
      </c>
      <c r="F248" s="14">
        <f>E248/D248*100</f>
        <v>91.38038808957938</v>
      </c>
      <c r="G248" s="1"/>
      <c r="H248" s="31"/>
      <c r="I248" s="31"/>
    </row>
    <row r="249" spans="1:9" ht="14.25" customHeight="1">
      <c r="A249" s="45"/>
      <c r="B249" s="45"/>
      <c r="C249" s="25" t="s">
        <v>11</v>
      </c>
      <c r="D249" s="16">
        <v>0</v>
      </c>
      <c r="E249" s="16">
        <v>0</v>
      </c>
      <c r="F249" s="14">
        <v>0</v>
      </c>
      <c r="G249" s="1"/>
      <c r="H249" s="31"/>
      <c r="I249" s="31"/>
    </row>
    <row r="250" spans="1:9" ht="14.25" customHeight="1">
      <c r="A250" s="45" t="s">
        <v>16</v>
      </c>
      <c r="B250" s="45" t="s">
        <v>69</v>
      </c>
      <c r="C250" s="30" t="s">
        <v>2</v>
      </c>
      <c r="D250" s="11">
        <f>D253+D254</f>
        <v>81794468.44</v>
      </c>
      <c r="E250" s="11">
        <f>E253+E254</f>
        <v>80182272.11</v>
      </c>
      <c r="F250" s="10">
        <f>E250/D250*100</f>
        <v>98.02896655391481</v>
      </c>
      <c r="G250" s="1"/>
      <c r="H250" s="31"/>
      <c r="I250" s="31"/>
    </row>
    <row r="251" spans="1:9" ht="14.25" customHeight="1">
      <c r="A251" s="45"/>
      <c r="B251" s="45"/>
      <c r="C251" s="30" t="s">
        <v>3</v>
      </c>
      <c r="D251" s="16"/>
      <c r="E251" s="16"/>
      <c r="F251" s="14"/>
      <c r="G251" s="1"/>
      <c r="H251" s="31"/>
      <c r="I251" s="31"/>
    </row>
    <row r="252" spans="1:9" ht="14.25" customHeight="1">
      <c r="A252" s="45"/>
      <c r="B252" s="45"/>
      <c r="C252" s="30" t="s">
        <v>8</v>
      </c>
      <c r="D252" s="16">
        <v>0</v>
      </c>
      <c r="E252" s="16">
        <v>0</v>
      </c>
      <c r="F252" s="14">
        <v>0</v>
      </c>
      <c r="G252" s="1"/>
      <c r="H252" s="31"/>
      <c r="I252" s="31"/>
    </row>
    <row r="253" spans="1:9" ht="19.5" customHeight="1">
      <c r="A253" s="45"/>
      <c r="B253" s="45"/>
      <c r="C253" s="30" t="s">
        <v>4</v>
      </c>
      <c r="D253" s="16">
        <v>0</v>
      </c>
      <c r="E253" s="21">
        <v>0</v>
      </c>
      <c r="F253" s="14">
        <v>0</v>
      </c>
      <c r="G253" s="1"/>
      <c r="H253" s="31"/>
      <c r="I253" s="31"/>
    </row>
    <row r="254" spans="1:9" ht="16.5" customHeight="1">
      <c r="A254" s="45"/>
      <c r="B254" s="45"/>
      <c r="C254" s="25" t="s">
        <v>11</v>
      </c>
      <c r="D254" s="16">
        <v>81794468.44</v>
      </c>
      <c r="E254" s="21">
        <v>80182272.11</v>
      </c>
      <c r="F254" s="14">
        <v>0</v>
      </c>
      <c r="G254" s="1"/>
      <c r="H254" s="31"/>
      <c r="I254" s="31"/>
    </row>
    <row r="255" spans="1:9" ht="15.75" customHeight="1">
      <c r="A255" s="54" t="s">
        <v>10</v>
      </c>
      <c r="B255" s="54" t="s">
        <v>70</v>
      </c>
      <c r="C255" s="9" t="s">
        <v>2</v>
      </c>
      <c r="D255" s="10">
        <f>D257+D258+D259</f>
        <v>17189830.83</v>
      </c>
      <c r="E255" s="10">
        <f>E257+E258+E259</f>
        <v>16720795.829999998</v>
      </c>
      <c r="F255" s="10">
        <f>E255/D255*100</f>
        <v>97.27143911630921</v>
      </c>
      <c r="G255" s="1"/>
      <c r="H255" s="31"/>
      <c r="I255" s="31"/>
    </row>
    <row r="256" spans="1:9" ht="19.5" customHeight="1">
      <c r="A256" s="55"/>
      <c r="B256" s="55"/>
      <c r="C256" s="13" t="s">
        <v>3</v>
      </c>
      <c r="D256" s="14"/>
      <c r="E256" s="14"/>
      <c r="F256" s="14"/>
      <c r="G256" s="1"/>
      <c r="H256" s="31"/>
      <c r="I256" s="31"/>
    </row>
    <row r="257" spans="1:9" ht="14.25" customHeight="1">
      <c r="A257" s="55"/>
      <c r="B257" s="55"/>
      <c r="C257" s="13" t="s">
        <v>0</v>
      </c>
      <c r="D257" s="14">
        <f>D272</f>
        <v>429235.62</v>
      </c>
      <c r="E257" s="14">
        <f>E272</f>
        <v>429235.62</v>
      </c>
      <c r="F257" s="14">
        <f>E257/D257*100</f>
        <v>100</v>
      </c>
      <c r="G257" s="1"/>
      <c r="H257" s="31"/>
      <c r="I257" s="31"/>
    </row>
    <row r="258" spans="1:9" ht="15" customHeight="1">
      <c r="A258" s="55"/>
      <c r="B258" s="55"/>
      <c r="C258" s="13" t="s">
        <v>4</v>
      </c>
      <c r="D258" s="14">
        <f>D263+D268+D273+D278</f>
        <v>2460259.58</v>
      </c>
      <c r="E258" s="14">
        <f>E263+E268+E273+E278</f>
        <v>2216917.58</v>
      </c>
      <c r="F258" s="14">
        <f>E258/D258*100</f>
        <v>90.10909247226668</v>
      </c>
      <c r="G258" s="1"/>
      <c r="H258" s="31"/>
      <c r="I258" s="31"/>
    </row>
    <row r="259" spans="1:9" ht="20.25" customHeight="1">
      <c r="A259" s="55"/>
      <c r="B259" s="55"/>
      <c r="C259" s="13" t="s">
        <v>11</v>
      </c>
      <c r="D259" s="14">
        <f>D264+D269+D274+D279</f>
        <v>14300335.629999999</v>
      </c>
      <c r="E259" s="14">
        <f>E264+E269+E274+E279</f>
        <v>14074642.629999999</v>
      </c>
      <c r="F259" s="14">
        <f>E259/D259*100</f>
        <v>98.4217643149121</v>
      </c>
      <c r="G259" s="1"/>
      <c r="H259" s="31"/>
      <c r="I259" s="31"/>
    </row>
    <row r="260" spans="1:9" ht="13.5" customHeight="1">
      <c r="A260" s="45" t="s">
        <v>6</v>
      </c>
      <c r="B260" s="45" t="s">
        <v>71</v>
      </c>
      <c r="C260" s="13" t="s">
        <v>2</v>
      </c>
      <c r="D260" s="11">
        <f>D264</f>
        <v>3394154.63</v>
      </c>
      <c r="E260" s="11">
        <f>E264</f>
        <v>3168461.63</v>
      </c>
      <c r="F260" s="10">
        <f>E260/D260*100</f>
        <v>93.35053865828145</v>
      </c>
      <c r="G260" s="1"/>
      <c r="H260" s="31"/>
      <c r="I260" s="31"/>
    </row>
    <row r="261" spans="1:9" ht="15.75" customHeight="1">
      <c r="A261" s="45"/>
      <c r="B261" s="45"/>
      <c r="C261" s="13" t="s">
        <v>3</v>
      </c>
      <c r="D261" s="16"/>
      <c r="E261" s="16"/>
      <c r="F261" s="14"/>
      <c r="G261" s="1"/>
      <c r="H261" s="31"/>
      <c r="I261" s="31"/>
    </row>
    <row r="262" spans="1:9" ht="12.75" customHeight="1">
      <c r="A262" s="45"/>
      <c r="B262" s="45"/>
      <c r="C262" s="13" t="s">
        <v>7</v>
      </c>
      <c r="D262" s="16">
        <v>0</v>
      </c>
      <c r="E262" s="16">
        <v>0</v>
      </c>
      <c r="F262" s="14">
        <v>0</v>
      </c>
      <c r="G262" s="1"/>
      <c r="H262" s="31"/>
      <c r="I262" s="31"/>
    </row>
    <row r="263" spans="1:9" ht="15" customHeight="1">
      <c r="A263" s="45"/>
      <c r="B263" s="45"/>
      <c r="C263" s="13" t="s">
        <v>4</v>
      </c>
      <c r="D263" s="26">
        <v>0</v>
      </c>
      <c r="E263" s="26">
        <v>0</v>
      </c>
      <c r="F263" s="14">
        <v>0</v>
      </c>
      <c r="G263" s="1"/>
      <c r="H263" s="31"/>
      <c r="I263" s="31"/>
    </row>
    <row r="264" spans="1:9" ht="20.25" customHeight="1">
      <c r="A264" s="45"/>
      <c r="B264" s="45"/>
      <c r="C264" s="25" t="s">
        <v>11</v>
      </c>
      <c r="D264" s="14">
        <v>3394154.63</v>
      </c>
      <c r="E264" s="14">
        <v>3168461.63</v>
      </c>
      <c r="F264" s="14">
        <f>E264/D264*100</f>
        <v>93.35053865828145</v>
      </c>
      <c r="G264" s="1"/>
      <c r="H264" s="31"/>
      <c r="I264" s="31"/>
    </row>
    <row r="265" spans="1:9" ht="14.25" customHeight="1">
      <c r="A265" s="45" t="s">
        <v>14</v>
      </c>
      <c r="B265" s="13" t="s">
        <v>72</v>
      </c>
      <c r="C265" s="13" t="s">
        <v>2</v>
      </c>
      <c r="D265" s="10">
        <f>D268+D269</f>
        <v>315000</v>
      </c>
      <c r="E265" s="10">
        <f>E268+E269</f>
        <v>315000</v>
      </c>
      <c r="F265" s="10">
        <f>E265/D265*100</f>
        <v>100</v>
      </c>
      <c r="G265" s="1"/>
      <c r="H265" s="31"/>
      <c r="I265" s="31"/>
    </row>
    <row r="266" spans="1:9" ht="16.5" customHeight="1">
      <c r="A266" s="45"/>
      <c r="B266" s="13"/>
      <c r="C266" s="13" t="s">
        <v>3</v>
      </c>
      <c r="D266" s="16"/>
      <c r="E266" s="16"/>
      <c r="F266" s="14"/>
      <c r="G266" s="1"/>
      <c r="H266" s="31"/>
      <c r="I266" s="31"/>
    </row>
    <row r="267" spans="1:9" ht="15.75" customHeight="1">
      <c r="A267" s="45"/>
      <c r="B267" s="13"/>
      <c r="C267" s="13" t="s">
        <v>8</v>
      </c>
      <c r="D267" s="16">
        <v>0</v>
      </c>
      <c r="E267" s="16">
        <v>0</v>
      </c>
      <c r="F267" s="14">
        <v>0</v>
      </c>
      <c r="G267" s="1"/>
      <c r="H267" s="31"/>
      <c r="I267" s="31"/>
    </row>
    <row r="268" spans="1:9" ht="15.75" customHeight="1">
      <c r="A268" s="45"/>
      <c r="B268" s="13"/>
      <c r="C268" s="13" t="s">
        <v>4</v>
      </c>
      <c r="D268" s="21">
        <v>0</v>
      </c>
      <c r="E268" s="21">
        <v>0</v>
      </c>
      <c r="F268" s="14">
        <v>0</v>
      </c>
      <c r="G268" s="1"/>
      <c r="H268" s="31"/>
      <c r="I268" s="31"/>
    </row>
    <row r="269" spans="1:9" ht="18.75" customHeight="1">
      <c r="A269" s="45"/>
      <c r="B269" s="13"/>
      <c r="C269" s="25" t="s">
        <v>11</v>
      </c>
      <c r="D269" s="23">
        <v>315000</v>
      </c>
      <c r="E269" s="23">
        <v>315000</v>
      </c>
      <c r="F269" s="14">
        <f>E269/D269*100</f>
        <v>100</v>
      </c>
      <c r="G269" s="1"/>
      <c r="H269" s="31"/>
      <c r="I269" s="31"/>
    </row>
    <row r="270" spans="1:9" ht="13.5" customHeight="1">
      <c r="A270" s="45" t="s">
        <v>16</v>
      </c>
      <c r="B270" s="45" t="s">
        <v>73</v>
      </c>
      <c r="C270" s="13" t="s">
        <v>2</v>
      </c>
      <c r="D270" s="10">
        <f>D272+D273+D274</f>
        <v>3357895.2</v>
      </c>
      <c r="E270" s="10">
        <f>E272+E273+E274</f>
        <v>3357895.2</v>
      </c>
      <c r="F270" s="10">
        <f>E270/D270*100</f>
        <v>100</v>
      </c>
      <c r="G270" s="1"/>
      <c r="H270" s="31"/>
      <c r="I270" s="31"/>
    </row>
    <row r="271" spans="1:9" ht="18" customHeight="1">
      <c r="A271" s="45"/>
      <c r="B271" s="45"/>
      <c r="C271" s="13" t="s">
        <v>3</v>
      </c>
      <c r="D271" s="16"/>
      <c r="E271" s="16"/>
      <c r="F271" s="14"/>
      <c r="G271" s="1"/>
      <c r="H271" s="31"/>
      <c r="I271" s="31"/>
    </row>
    <row r="272" spans="1:9" ht="13.5" customHeight="1">
      <c r="A272" s="45"/>
      <c r="B272" s="45"/>
      <c r="C272" s="13" t="s">
        <v>8</v>
      </c>
      <c r="D272" s="21">
        <v>429235.62</v>
      </c>
      <c r="E272" s="21">
        <v>429235.62</v>
      </c>
      <c r="F272" s="14">
        <f>E272/D272*100</f>
        <v>100</v>
      </c>
      <c r="G272" s="1"/>
      <c r="H272" s="31"/>
      <c r="I272" s="31"/>
    </row>
    <row r="273" spans="1:9" ht="18.75" customHeight="1">
      <c r="A273" s="45"/>
      <c r="B273" s="45"/>
      <c r="C273" s="13" t="s">
        <v>4</v>
      </c>
      <c r="D273" s="23">
        <v>1428659.58</v>
      </c>
      <c r="E273" s="23">
        <v>1428659.58</v>
      </c>
      <c r="F273" s="14">
        <f>E273/D273*100</f>
        <v>100</v>
      </c>
      <c r="G273" s="1"/>
      <c r="H273" s="31"/>
      <c r="I273" s="31"/>
    </row>
    <row r="274" spans="1:9" ht="13.5" customHeight="1">
      <c r="A274" s="45"/>
      <c r="B274" s="45"/>
      <c r="C274" s="25" t="s">
        <v>11</v>
      </c>
      <c r="D274" s="23">
        <v>1500000</v>
      </c>
      <c r="E274" s="23">
        <v>1500000</v>
      </c>
      <c r="F274" s="14">
        <f>E274/D274*100</f>
        <v>100</v>
      </c>
      <c r="G274" s="1"/>
      <c r="H274" s="31"/>
      <c r="I274" s="31"/>
    </row>
    <row r="275" spans="1:9" ht="15.75" customHeight="1">
      <c r="A275" s="45" t="s">
        <v>30</v>
      </c>
      <c r="B275" s="45" t="s">
        <v>74</v>
      </c>
      <c r="C275" s="13" t="s">
        <v>2</v>
      </c>
      <c r="D275" s="10">
        <f>D278+D279</f>
        <v>10122781</v>
      </c>
      <c r="E275" s="10">
        <f>E278+E279</f>
        <v>9879439</v>
      </c>
      <c r="F275" s="10">
        <f>E275/D275*100</f>
        <v>97.59609538129888</v>
      </c>
      <c r="G275" s="1"/>
      <c r="H275" s="31"/>
      <c r="I275" s="31"/>
    </row>
    <row r="276" spans="1:9" ht="15.75" customHeight="1">
      <c r="A276" s="45"/>
      <c r="B276" s="45"/>
      <c r="C276" s="13" t="s">
        <v>3</v>
      </c>
      <c r="D276" s="16"/>
      <c r="E276" s="16"/>
      <c r="F276" s="14"/>
      <c r="G276" s="1"/>
      <c r="H276" s="31"/>
      <c r="I276" s="31"/>
    </row>
    <row r="277" spans="1:9" ht="15.75" customHeight="1">
      <c r="A277" s="45"/>
      <c r="B277" s="45"/>
      <c r="C277" s="13" t="s">
        <v>0</v>
      </c>
      <c r="D277" s="23">
        <v>0</v>
      </c>
      <c r="E277" s="23">
        <v>0</v>
      </c>
      <c r="F277" s="14">
        <v>0</v>
      </c>
      <c r="G277" s="1"/>
      <c r="H277" s="31"/>
      <c r="I277" s="31"/>
    </row>
    <row r="278" spans="1:9" ht="15.75" customHeight="1">
      <c r="A278" s="45"/>
      <c r="B278" s="45"/>
      <c r="C278" s="13" t="s">
        <v>4</v>
      </c>
      <c r="D278" s="23">
        <v>1031600</v>
      </c>
      <c r="E278" s="23">
        <v>788258</v>
      </c>
      <c r="F278" s="14">
        <f>E278/D278*100</f>
        <v>76.41120589375727</v>
      </c>
      <c r="G278" s="1"/>
      <c r="H278" s="31"/>
      <c r="I278" s="31"/>
    </row>
    <row r="279" spans="1:9" ht="15.75" customHeight="1">
      <c r="A279" s="45"/>
      <c r="B279" s="45"/>
      <c r="C279" s="13" t="s">
        <v>11</v>
      </c>
      <c r="D279" s="23">
        <v>9091181</v>
      </c>
      <c r="E279" s="23">
        <v>9091181</v>
      </c>
      <c r="F279" s="14">
        <f>E279/D279*100</f>
        <v>100</v>
      </c>
      <c r="G279" s="1"/>
      <c r="H279" s="31"/>
      <c r="I279" s="31"/>
    </row>
    <row r="280" spans="1:9" ht="41.25" customHeight="1">
      <c r="A280" s="13"/>
      <c r="B280" s="13" t="s">
        <v>84</v>
      </c>
      <c r="C280" s="13"/>
      <c r="D280" s="23">
        <f>D5+D30+D54+D79+D97+D127+D145+D167+D218+D233+D255</f>
        <v>2235713840.75</v>
      </c>
      <c r="E280" s="23">
        <f>E5+E30+E54+E79+E97+E127+E145+E167+E218+E233+E255</f>
        <v>2165893089.12</v>
      </c>
      <c r="F280" s="14">
        <f>E280/D280*100</f>
        <v>96.87702646209061</v>
      </c>
      <c r="G280" s="1"/>
      <c r="H280" s="31"/>
      <c r="I280" s="31"/>
    </row>
    <row r="281" spans="1:9" ht="30" customHeight="1">
      <c r="A281" s="46" t="s">
        <v>83</v>
      </c>
      <c r="B281" s="47"/>
      <c r="C281" s="47"/>
      <c r="D281" s="47"/>
      <c r="E281" s="47"/>
      <c r="F281" s="47"/>
      <c r="G281" s="47"/>
      <c r="H281" s="31"/>
      <c r="I281" s="31"/>
    </row>
    <row r="282" spans="1:9" ht="12" customHeight="1">
      <c r="A282" s="48"/>
      <c r="B282" s="49"/>
      <c r="C282" s="49"/>
      <c r="D282" s="49"/>
      <c r="E282" s="49"/>
      <c r="F282" s="49"/>
      <c r="G282" s="49"/>
      <c r="H282" s="31"/>
      <c r="I282" s="31"/>
    </row>
    <row r="283" spans="1:9" ht="15" customHeight="1">
      <c r="A283" s="48"/>
      <c r="B283" s="49"/>
      <c r="C283" s="49"/>
      <c r="D283" s="49"/>
      <c r="E283" s="49"/>
      <c r="F283" s="49"/>
      <c r="G283" s="49"/>
      <c r="H283" s="31"/>
      <c r="I283" s="31"/>
    </row>
    <row r="284" spans="1:9" ht="12" customHeight="1">
      <c r="A284" s="48"/>
      <c r="B284" s="49"/>
      <c r="C284" s="49"/>
      <c r="D284" s="49"/>
      <c r="E284" s="49"/>
      <c r="F284" s="49"/>
      <c r="G284" s="49"/>
      <c r="H284" s="31"/>
      <c r="I284" s="31"/>
    </row>
    <row r="285" spans="1:9" ht="15.75" customHeight="1">
      <c r="A285" s="48"/>
      <c r="B285" s="49"/>
      <c r="C285" s="49"/>
      <c r="D285" s="49"/>
      <c r="E285" s="49"/>
      <c r="F285" s="49"/>
      <c r="G285" s="49"/>
      <c r="H285" s="31"/>
      <c r="I285" s="31"/>
    </row>
    <row r="287" ht="12.75">
      <c r="B287" s="43"/>
    </row>
    <row r="288" ht="12.75">
      <c r="B288" s="43"/>
    </row>
  </sheetData>
  <sheetProtection/>
  <mergeCells count="103">
    <mergeCell ref="A5:A10"/>
    <mergeCell ref="A11:A16"/>
    <mergeCell ref="B11:B16"/>
    <mergeCell ref="B5:B10"/>
    <mergeCell ref="A2:G2"/>
    <mergeCell ref="A17:A22"/>
    <mergeCell ref="B17:B22"/>
    <mergeCell ref="B79:B84"/>
    <mergeCell ref="A67:A72"/>
    <mergeCell ref="B67:B72"/>
    <mergeCell ref="B162:B166"/>
    <mergeCell ref="A122:A126"/>
    <mergeCell ref="B122:B126"/>
    <mergeCell ref="A97:A101"/>
    <mergeCell ref="B97:B101"/>
    <mergeCell ref="A79:A84"/>
    <mergeCell ref="A151:A156"/>
    <mergeCell ref="B151:B156"/>
    <mergeCell ref="A85:A90"/>
    <mergeCell ref="B85:B90"/>
    <mergeCell ref="A91:A96"/>
    <mergeCell ref="B91:B96"/>
    <mergeCell ref="A145:A150"/>
    <mergeCell ref="B145:B150"/>
    <mergeCell ref="A107:A111"/>
    <mergeCell ref="B107:B111"/>
    <mergeCell ref="A127:A132"/>
    <mergeCell ref="B127:B132"/>
    <mergeCell ref="A133:A138"/>
    <mergeCell ref="B133:B138"/>
    <mergeCell ref="A112:A116"/>
    <mergeCell ref="B112:B116"/>
    <mergeCell ref="A139:A144"/>
    <mergeCell ref="B139:B144"/>
    <mergeCell ref="A250:A254"/>
    <mergeCell ref="B250:B254"/>
    <mergeCell ref="A172:A176"/>
    <mergeCell ref="B172:B176"/>
    <mergeCell ref="A182:A186"/>
    <mergeCell ref="B182:B186"/>
    <mergeCell ref="A177:A181"/>
    <mergeCell ref="B177:B181"/>
    <mergeCell ref="A157:A161"/>
    <mergeCell ref="B157:B161"/>
    <mergeCell ref="A245:A249"/>
    <mergeCell ref="B245:B249"/>
    <mergeCell ref="A167:A171"/>
    <mergeCell ref="B167:B171"/>
    <mergeCell ref="A162:A166"/>
    <mergeCell ref="A197:A201"/>
    <mergeCell ref="A192:A196"/>
    <mergeCell ref="B192:B196"/>
    <mergeCell ref="A239:A244"/>
    <mergeCell ref="B239:B244"/>
    <mergeCell ref="A202:A207"/>
    <mergeCell ref="B202:B207"/>
    <mergeCell ref="A233:A238"/>
    <mergeCell ref="A228:A232"/>
    <mergeCell ref="A213:A217"/>
    <mergeCell ref="B213:B217"/>
    <mergeCell ref="B233:B238"/>
    <mergeCell ref="B54:B60"/>
    <mergeCell ref="A36:A41"/>
    <mergeCell ref="B30:B35"/>
    <mergeCell ref="A30:A35"/>
    <mergeCell ref="A54:A60"/>
    <mergeCell ref="B228:B232"/>
    <mergeCell ref="A218:A222"/>
    <mergeCell ref="B218:B222"/>
    <mergeCell ref="A223:A227"/>
    <mergeCell ref="B223:B227"/>
    <mergeCell ref="B260:B264"/>
    <mergeCell ref="B255:B259"/>
    <mergeCell ref="A265:A269"/>
    <mergeCell ref="A61:A66"/>
    <mergeCell ref="B61:B66"/>
    <mergeCell ref="B208:B212"/>
    <mergeCell ref="A208:A212"/>
    <mergeCell ref="B197:B201"/>
    <mergeCell ref="A23:A29"/>
    <mergeCell ref="B23:B29"/>
    <mergeCell ref="A73:A78"/>
    <mergeCell ref="B73:B78"/>
    <mergeCell ref="A255:A259"/>
    <mergeCell ref="B48:B53"/>
    <mergeCell ref="A48:A53"/>
    <mergeCell ref="B42:B47"/>
    <mergeCell ref="A42:A47"/>
    <mergeCell ref="B36:B41"/>
    <mergeCell ref="A275:A279"/>
    <mergeCell ref="B275:B279"/>
    <mergeCell ref="A281:G285"/>
    <mergeCell ref="A117:A121"/>
    <mergeCell ref="B117:B121"/>
    <mergeCell ref="A270:A274"/>
    <mergeCell ref="B270:B274"/>
    <mergeCell ref="A260:A264"/>
    <mergeCell ref="A187:A191"/>
    <mergeCell ref="B187:B191"/>
  </mergeCells>
  <printOptions/>
  <pageMargins left="0.3937007874015748" right="0.3937007874015748" top="1.1811023622047245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User</cp:lastModifiedBy>
  <cp:lastPrinted>2020-03-22T06:12:08Z</cp:lastPrinted>
  <dcterms:created xsi:type="dcterms:W3CDTF">2007-07-17T01:27:34Z</dcterms:created>
  <dcterms:modified xsi:type="dcterms:W3CDTF">2021-03-25T00:32:22Z</dcterms:modified>
  <cp:category/>
  <cp:version/>
  <cp:contentType/>
  <cp:contentStatus/>
</cp:coreProperties>
</file>