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480" windowHeight="11025" tabRatio="851"/>
  </bookViews>
  <sheets>
    <sheet name="ГПприл.2-объемы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0">'ГПприл.2-объемы'!$5:$6</definedName>
    <definedName name="кат">#REF!</definedName>
    <definedName name="М1">[7]ПРОГНОЗ_1!#REF!</definedName>
    <definedName name="Мониторинг1">'[8]Гр5(о)'!#REF!</definedName>
    <definedName name="_xlnm.Print_Area" localSheetId="0">'ГПприл.2-объемы'!$A$1:$I$28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4519"/>
</workbook>
</file>

<file path=xl/calcChain.xml><?xml version="1.0" encoding="utf-8"?>
<calcChain xmlns="http://schemas.openxmlformats.org/spreadsheetml/2006/main">
  <c r="H12" i="8"/>
  <c r="G12"/>
  <c r="F12"/>
  <c r="E12"/>
  <c r="H10"/>
  <c r="G10"/>
  <c r="F10"/>
  <c r="E10"/>
  <c r="I18"/>
  <c r="H16"/>
  <c r="G16"/>
  <c r="F16"/>
  <c r="E16"/>
  <c r="I16" s="1"/>
  <c r="I15"/>
  <c r="H13"/>
  <c r="H11" s="1"/>
  <c r="I11" s="1"/>
  <c r="G13"/>
  <c r="F13"/>
  <c r="E13"/>
  <c r="H9"/>
  <c r="G9"/>
  <c r="F9"/>
  <c r="E9"/>
  <c r="E26"/>
  <c r="E23"/>
  <c r="E19"/>
  <c r="E7" l="1"/>
  <c r="I13"/>
  <c r="I9"/>
  <c r="G7"/>
  <c r="I28"/>
  <c r="H26"/>
  <c r="G26"/>
  <c r="F26"/>
  <c r="I25"/>
  <c r="H23"/>
  <c r="G23"/>
  <c r="F23"/>
  <c r="I22"/>
  <c r="I21"/>
  <c r="H19"/>
  <c r="G19"/>
  <c r="F19"/>
  <c r="K4"/>
  <c r="K9"/>
  <c r="L9"/>
  <c r="M9"/>
  <c r="H7" l="1"/>
  <c r="F7"/>
  <c r="I23"/>
  <c r="I26"/>
  <c r="I19"/>
  <c r="I10"/>
  <c r="I12"/>
  <c r="L5"/>
  <c r="L6" s="1"/>
  <c r="K5"/>
  <c r="K6" s="1"/>
  <c r="I7" l="1"/>
  <c r="M5"/>
  <c r="M6" s="1"/>
</calcChain>
</file>

<file path=xl/sharedStrings.xml><?xml version="1.0" encoding="utf-8"?>
<sst xmlns="http://schemas.openxmlformats.org/spreadsheetml/2006/main" count="60" uniqueCount="35">
  <si>
    <t>федеральные</t>
  </si>
  <si>
    <t>Наименование  программы, подпрограммы</t>
  </si>
  <si>
    <t>ГРБС</t>
  </si>
  <si>
    <t>всего расходные обязательства по программе</t>
  </si>
  <si>
    <t>в том числе по ГРБС:</t>
  </si>
  <si>
    <t>всего расходные обязательства по подпрограмме</t>
  </si>
  <si>
    <t>Муниципальная программа</t>
  </si>
  <si>
    <t>Статус (муниципальная программа, подпрограмма)</t>
  </si>
  <si>
    <t xml:space="preserve">2020 год </t>
  </si>
  <si>
    <t>Наименование главного распределителя бюджетных средств (далее- ГРБС)</t>
  </si>
  <si>
    <t>2022 год</t>
  </si>
  <si>
    <t>Расходы по годам (рубей)</t>
  </si>
  <si>
    <t xml:space="preserve">Распределение планируемых расходов  
за счет средств районного бюджета по мероприятиям и подпрограммам муниципальной программы "Обеспечение доступным и комфортным жильем граждан Богучанского района" </t>
  </si>
  <si>
    <t>«Обеспечение доступным и комфортным жильем граждан  Богучанского района»</t>
  </si>
  <si>
    <t>х</t>
  </si>
  <si>
    <t xml:space="preserve">в том числе по ГРБС - МКУ «Муниципальная служба Заказчика» </t>
  </si>
  <si>
    <t xml:space="preserve">в том числе по ГРБС - Управление муниципальной собственностью Богучанского района </t>
  </si>
  <si>
    <t xml:space="preserve">в том числе по ГРБС - Администрация Богучанского района </t>
  </si>
  <si>
    <t>Подпрограмма 3</t>
  </si>
  <si>
    <t xml:space="preserve">«Обеспечение жильем работников отраслей бюджетной сферы на территории Богучанского района»     </t>
  </si>
  <si>
    <t xml:space="preserve">в том числе по ГРБС -МКУ «Муниципальная служба Заказчика»  </t>
  </si>
  <si>
    <t>Подпрограмма 4</t>
  </si>
  <si>
    <t>«Осуществление градостроительной деятельности в Богучанском районе»</t>
  </si>
  <si>
    <t>Подпрограмма 5</t>
  </si>
  <si>
    <t>«Приобретение жилых помещений работникам бюджетной сферы Богучанского района»</t>
  </si>
  <si>
    <t xml:space="preserve">2021 год </t>
  </si>
  <si>
    <t>2023 год</t>
  </si>
  <si>
    <t>Итого на  2020-2023 годы</t>
  </si>
  <si>
    <t>Приложение № 2
к муниципальной программе Богучанского района «Обеспечение доступным и комфортным жильем граждан Богучанского района»</t>
  </si>
  <si>
    <t>Подпрограмма 1</t>
  </si>
  <si>
    <t xml:space="preserve">«Переселение граждан из аварийного жилищного фонда в Богучанском районе»    </t>
  </si>
  <si>
    <t>в том числе по ГРБС - Финансовое управление администрации Богучанского района</t>
  </si>
  <si>
    <t>Подпрограмма 2</t>
  </si>
  <si>
    <t xml:space="preserve">«Строительство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строительства»   </t>
  </si>
  <si>
    <t>830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</si>
</sst>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3" fillId="0" borderId="0"/>
  </cellStyleXfs>
  <cellXfs count="34">
    <xf numFmtId="0" fontId="0" fillId="0" borderId="0" xfId="0"/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tabSelected="1" view="pageBreakPreview" topLeftCell="A4" zoomScale="60" zoomScaleNormal="85" workbookViewId="0">
      <selection activeCell="H13" sqref="H13"/>
    </sheetView>
  </sheetViews>
  <sheetFormatPr defaultColWidth="9.140625" defaultRowHeight="15.75" outlineLevelCol="1"/>
  <cols>
    <col min="1" max="1" width="20.140625" style="3" customWidth="1"/>
    <col min="2" max="2" width="29.28515625" style="3" customWidth="1"/>
    <col min="3" max="3" width="30.5703125" style="3" customWidth="1"/>
    <col min="4" max="4" width="7.42578125" style="3" customWidth="1"/>
    <col min="5" max="8" width="19.85546875" style="9" customWidth="1"/>
    <col min="9" max="9" width="19.140625" style="8" customWidth="1"/>
    <col min="10" max="10" width="8.85546875" style="3" customWidth="1"/>
    <col min="11" max="11" width="16.28515625" style="3" hidden="1" customWidth="1" outlineLevel="1"/>
    <col min="12" max="13" width="16.140625" style="3" hidden="1" customWidth="1" outlineLevel="1"/>
    <col min="14" max="14" width="0" style="3" hidden="1" customWidth="1" outlineLevel="1"/>
    <col min="15" max="15" width="9.140625" style="3" collapsed="1"/>
    <col min="16" max="16" width="13.85546875" style="3" bestFit="1" customWidth="1"/>
    <col min="17" max="16384" width="9.140625" style="3"/>
  </cols>
  <sheetData>
    <row r="1" spans="1:16" ht="49.5" customHeight="1">
      <c r="A1" s="2"/>
      <c r="B1" s="2"/>
      <c r="C1" s="2"/>
      <c r="D1" s="2"/>
      <c r="E1" s="17"/>
      <c r="F1" s="17"/>
      <c r="G1" s="17"/>
      <c r="H1" s="17"/>
      <c r="I1" s="17"/>
    </row>
    <row r="2" spans="1:16" ht="72" customHeight="1">
      <c r="A2" s="2"/>
      <c r="B2" s="2"/>
      <c r="C2" s="2"/>
      <c r="D2" s="2"/>
      <c r="E2" s="17"/>
      <c r="F2" s="18"/>
      <c r="G2" s="23" t="s">
        <v>28</v>
      </c>
      <c r="H2" s="23"/>
      <c r="I2" s="23"/>
    </row>
    <row r="3" spans="1:16" ht="32.2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</row>
    <row r="4" spans="1:16" ht="15.75" customHeight="1">
      <c r="A4" s="2"/>
      <c r="B4" s="2"/>
      <c r="C4" s="2"/>
      <c r="D4" s="2"/>
      <c r="I4" s="7"/>
      <c r="K4" s="3">
        <f>3273967.4+28000</f>
        <v>3301967.4</v>
      </c>
      <c r="L4" s="3">
        <v>3307058.1</v>
      </c>
      <c r="M4" s="3">
        <v>2895283.8</v>
      </c>
    </row>
    <row r="5" spans="1:16" ht="34.5" customHeight="1">
      <c r="A5" s="24" t="s">
        <v>7</v>
      </c>
      <c r="B5" s="24" t="s">
        <v>1</v>
      </c>
      <c r="C5" s="24" t="s">
        <v>9</v>
      </c>
      <c r="D5" s="28" t="s">
        <v>2</v>
      </c>
      <c r="E5" s="30" t="s">
        <v>11</v>
      </c>
      <c r="F5" s="30"/>
      <c r="G5" s="30"/>
      <c r="H5" s="30"/>
      <c r="I5" s="30"/>
      <c r="K5" s="1" t="e">
        <f>#REF!</f>
        <v>#REF!</v>
      </c>
      <c r="L5" s="1" t="e">
        <f>#REF!</f>
        <v>#REF!</v>
      </c>
      <c r="M5" s="1" t="e">
        <f>#REF!</f>
        <v>#REF!</v>
      </c>
    </row>
    <row r="6" spans="1:16" ht="39" customHeight="1">
      <c r="A6" s="24"/>
      <c r="B6" s="24"/>
      <c r="C6" s="24"/>
      <c r="D6" s="29"/>
      <c r="E6" s="10" t="s">
        <v>8</v>
      </c>
      <c r="F6" s="10" t="s">
        <v>25</v>
      </c>
      <c r="G6" s="10" t="s">
        <v>10</v>
      </c>
      <c r="H6" s="10" t="s">
        <v>26</v>
      </c>
      <c r="I6" s="16" t="s">
        <v>27</v>
      </c>
      <c r="K6" s="1" t="e">
        <f>K4-K5</f>
        <v>#REF!</v>
      </c>
      <c r="L6" s="1" t="e">
        <f>L4-L5</f>
        <v>#REF!</v>
      </c>
      <c r="M6" s="1" t="e">
        <f>M4-M5</f>
        <v>#REF!</v>
      </c>
    </row>
    <row r="7" spans="1:16" ht="47.25" customHeight="1">
      <c r="A7" s="25" t="s">
        <v>6</v>
      </c>
      <c r="B7" s="25" t="s">
        <v>13</v>
      </c>
      <c r="C7" s="4" t="s">
        <v>3</v>
      </c>
      <c r="D7" s="5" t="s">
        <v>14</v>
      </c>
      <c r="E7" s="16">
        <f>E9+E10+E11+E12</f>
        <v>2290000</v>
      </c>
      <c r="F7" s="14">
        <f>F9+F10+F11+F12</f>
        <v>1650000</v>
      </c>
      <c r="G7" s="14">
        <f>G9+G10+G11+G12</f>
        <v>1100000</v>
      </c>
      <c r="H7" s="14">
        <f>H9+H10+H11+H12</f>
        <v>20636200</v>
      </c>
      <c r="I7" s="14">
        <f>SUM(E7:H7)</f>
        <v>25676200</v>
      </c>
      <c r="P7" s="1"/>
    </row>
    <row r="8" spans="1:16" ht="20.25" customHeight="1">
      <c r="A8" s="26"/>
      <c r="B8" s="26"/>
      <c r="C8" s="4" t="s">
        <v>4</v>
      </c>
      <c r="D8" s="5" t="s">
        <v>14</v>
      </c>
      <c r="E8" s="16"/>
      <c r="F8" s="14"/>
      <c r="G8" s="14"/>
      <c r="H8" s="14"/>
      <c r="I8" s="14"/>
      <c r="K8" s="1">
        <v>2809386.2</v>
      </c>
      <c r="L8" s="1">
        <v>2813055.3</v>
      </c>
      <c r="M8" s="1">
        <v>2810976</v>
      </c>
    </row>
    <row r="9" spans="1:16" ht="56.25" customHeight="1">
      <c r="A9" s="26"/>
      <c r="B9" s="26"/>
      <c r="C9" s="6" t="s">
        <v>15</v>
      </c>
      <c r="D9" s="5">
        <v>830</v>
      </c>
      <c r="E9" s="11">
        <f>E22</f>
        <v>540000</v>
      </c>
      <c r="F9" s="11">
        <f>F22</f>
        <v>450000</v>
      </c>
      <c r="G9" s="15">
        <f>G22</f>
        <v>0</v>
      </c>
      <c r="H9" s="15">
        <f>+H22</f>
        <v>0</v>
      </c>
      <c r="I9" s="14">
        <f>SUM(E9:H9)</f>
        <v>990000</v>
      </c>
      <c r="K9" s="1" t="e">
        <f>#REF!-K8</f>
        <v>#REF!</v>
      </c>
      <c r="L9" s="1" t="e">
        <f>#REF!-L8</f>
        <v>#REF!</v>
      </c>
      <c r="M9" s="1" t="e">
        <f>#REF!-M8</f>
        <v>#REF!</v>
      </c>
      <c r="N9" s="3" t="s">
        <v>0</v>
      </c>
    </row>
    <row r="10" spans="1:16" ht="67.5" customHeight="1">
      <c r="A10" s="26"/>
      <c r="B10" s="26"/>
      <c r="C10" s="6" t="s">
        <v>16</v>
      </c>
      <c r="D10" s="5">
        <v>863</v>
      </c>
      <c r="E10" s="11">
        <f>E21+E28</f>
        <v>900000</v>
      </c>
      <c r="F10" s="11">
        <f>F21+F28</f>
        <v>700000</v>
      </c>
      <c r="G10" s="11">
        <f>G21+G28</f>
        <v>600000</v>
      </c>
      <c r="H10" s="11">
        <f>H21+H28</f>
        <v>600000</v>
      </c>
      <c r="I10" s="10">
        <f t="shared" ref="I10" si="0">SUM(E10:H10)</f>
        <v>2800000</v>
      </c>
    </row>
    <row r="11" spans="1:16" ht="67.5" customHeight="1">
      <c r="A11" s="26"/>
      <c r="B11" s="26"/>
      <c r="C11" s="6" t="s">
        <v>31</v>
      </c>
      <c r="D11" s="5">
        <v>890</v>
      </c>
      <c r="E11" s="11">
        <v>0</v>
      </c>
      <c r="F11" s="11">
        <v>0</v>
      </c>
      <c r="G11" s="11">
        <v>0</v>
      </c>
      <c r="H11" s="11">
        <f>H13</f>
        <v>19536200</v>
      </c>
      <c r="I11" s="10">
        <f>SUM(E11:H11)</f>
        <v>19536200</v>
      </c>
    </row>
    <row r="12" spans="1:16" ht="51" customHeight="1">
      <c r="A12" s="26"/>
      <c r="B12" s="26"/>
      <c r="C12" s="6" t="s">
        <v>17</v>
      </c>
      <c r="D12" s="5">
        <v>806</v>
      </c>
      <c r="E12" s="11">
        <f>E25</f>
        <v>850000</v>
      </c>
      <c r="F12" s="11">
        <f>F25</f>
        <v>500000</v>
      </c>
      <c r="G12" s="15">
        <f>G25</f>
        <v>500000</v>
      </c>
      <c r="H12" s="15">
        <f>H25</f>
        <v>500000</v>
      </c>
      <c r="I12" s="14">
        <f>SUM(E12:H12)</f>
        <v>2350000</v>
      </c>
    </row>
    <row r="13" spans="1:16" ht="51" customHeight="1">
      <c r="A13" s="21" t="s">
        <v>29</v>
      </c>
      <c r="B13" s="22" t="s">
        <v>30</v>
      </c>
      <c r="C13" s="4" t="s">
        <v>5</v>
      </c>
      <c r="D13" s="5" t="s">
        <v>14</v>
      </c>
      <c r="E13" s="10">
        <f>SUM(E15:E15)</f>
        <v>0</v>
      </c>
      <c r="F13" s="10">
        <f>SUM(F15:F15)</f>
        <v>0</v>
      </c>
      <c r="G13" s="10">
        <f>SUM(G15:G15)</f>
        <v>0</v>
      </c>
      <c r="H13" s="10">
        <f>SUM(H15:H15)</f>
        <v>19536200</v>
      </c>
      <c r="I13" s="19">
        <f t="shared" ref="I13:I16" si="1">SUM(E13:H13)</f>
        <v>19536200</v>
      </c>
    </row>
    <row r="14" spans="1:16" ht="15" customHeight="1">
      <c r="A14" s="21"/>
      <c r="B14" s="22"/>
      <c r="C14" s="4" t="s">
        <v>4</v>
      </c>
      <c r="D14" s="5" t="s">
        <v>14</v>
      </c>
      <c r="E14" s="10"/>
      <c r="F14" s="10"/>
      <c r="G14" s="10"/>
      <c r="H14" s="10"/>
      <c r="I14" s="19"/>
    </row>
    <row r="15" spans="1:16" ht="71.25" customHeight="1">
      <c r="A15" s="21"/>
      <c r="B15" s="22"/>
      <c r="C15" s="6" t="s">
        <v>31</v>
      </c>
      <c r="D15" s="5">
        <v>890</v>
      </c>
      <c r="E15" s="11">
        <v>0</v>
      </c>
      <c r="F15" s="11">
        <v>0</v>
      </c>
      <c r="G15" s="11">
        <v>0</v>
      </c>
      <c r="H15" s="11">
        <v>19536200</v>
      </c>
      <c r="I15" s="19">
        <f t="shared" si="1"/>
        <v>19536200</v>
      </c>
    </row>
    <row r="16" spans="1:16" ht="53.25" customHeight="1">
      <c r="A16" s="21" t="s">
        <v>32</v>
      </c>
      <c r="B16" s="22" t="s">
        <v>33</v>
      </c>
      <c r="C16" s="4" t="s">
        <v>5</v>
      </c>
      <c r="D16" s="5" t="s">
        <v>14</v>
      </c>
      <c r="E16" s="10">
        <f>SUM(E18:E18)</f>
        <v>0</v>
      </c>
      <c r="F16" s="10">
        <f>SUM(F18:F18)</f>
        <v>0</v>
      </c>
      <c r="G16" s="10">
        <f>SUM(G18:G18)</f>
        <v>0</v>
      </c>
      <c r="H16" s="10">
        <f>SUM(H18:H18)</f>
        <v>0</v>
      </c>
      <c r="I16" s="19">
        <f t="shared" si="1"/>
        <v>0</v>
      </c>
    </row>
    <row r="17" spans="1:9" ht="15.75" customHeight="1">
      <c r="A17" s="21"/>
      <c r="B17" s="22"/>
      <c r="C17" s="4" t="s">
        <v>4</v>
      </c>
      <c r="D17" s="5" t="s">
        <v>14</v>
      </c>
      <c r="E17" s="10"/>
      <c r="F17" s="10"/>
      <c r="G17" s="10"/>
      <c r="H17" s="10"/>
      <c r="I17" s="19">
        <v>0</v>
      </c>
    </row>
    <row r="18" spans="1:9" s="20" customFormat="1" ht="58.5" customHeight="1">
      <c r="A18" s="21"/>
      <c r="B18" s="22"/>
      <c r="C18" s="6" t="s">
        <v>15</v>
      </c>
      <c r="D18" s="33" t="s">
        <v>34</v>
      </c>
      <c r="E18" s="11">
        <v>0</v>
      </c>
      <c r="F18" s="11">
        <v>0</v>
      </c>
      <c r="G18" s="11">
        <v>0</v>
      </c>
      <c r="H18" s="11">
        <v>0</v>
      </c>
      <c r="I18" s="10">
        <f t="shared" ref="I18" si="2">SUM(E18:H18)</f>
        <v>0</v>
      </c>
    </row>
    <row r="19" spans="1:9" s="13" customFormat="1" ht="53.25" customHeight="1">
      <c r="A19" s="31" t="s">
        <v>18</v>
      </c>
      <c r="B19" s="32" t="s">
        <v>19</v>
      </c>
      <c r="C19" s="12" t="s">
        <v>5</v>
      </c>
      <c r="D19" s="5" t="s">
        <v>14</v>
      </c>
      <c r="E19" s="10">
        <f t="shared" ref="E19" si="3">SUM(E21:E22)</f>
        <v>540000</v>
      </c>
      <c r="F19" s="10">
        <f t="shared" ref="F19:H19" si="4">SUM(F21:F22)</f>
        <v>550000</v>
      </c>
      <c r="G19" s="10">
        <f t="shared" si="4"/>
        <v>0</v>
      </c>
      <c r="H19" s="10">
        <f t="shared" si="4"/>
        <v>0</v>
      </c>
      <c r="I19" s="10">
        <f t="shared" ref="I19" si="5">SUM(E19:H19)</f>
        <v>1090000</v>
      </c>
    </row>
    <row r="20" spans="1:9" s="13" customFormat="1" ht="19.5" customHeight="1">
      <c r="A20" s="31"/>
      <c r="B20" s="32"/>
      <c r="C20" s="12" t="s">
        <v>4</v>
      </c>
      <c r="D20" s="5" t="s">
        <v>14</v>
      </c>
      <c r="E20" s="10"/>
      <c r="F20" s="10"/>
      <c r="G20" s="10"/>
      <c r="H20" s="10"/>
      <c r="I20" s="10"/>
    </row>
    <row r="21" spans="1:9" s="13" customFormat="1" ht="64.5" customHeight="1">
      <c r="A21" s="31"/>
      <c r="B21" s="32"/>
      <c r="C21" s="6" t="s">
        <v>16</v>
      </c>
      <c r="D21" s="5">
        <v>863</v>
      </c>
      <c r="E21" s="11">
        <v>0</v>
      </c>
      <c r="F21" s="11">
        <v>100000</v>
      </c>
      <c r="G21" s="11">
        <v>0</v>
      </c>
      <c r="H21" s="10">
        <v>0</v>
      </c>
      <c r="I21" s="10">
        <f t="shared" ref="I21:I23" si="6">SUM(E21:H21)</f>
        <v>100000</v>
      </c>
    </row>
    <row r="22" spans="1:9" s="13" customFormat="1" ht="52.5" customHeight="1">
      <c r="A22" s="31"/>
      <c r="B22" s="32"/>
      <c r="C22" s="6" t="s">
        <v>20</v>
      </c>
      <c r="D22" s="5">
        <v>830</v>
      </c>
      <c r="E22" s="11">
        <v>540000</v>
      </c>
      <c r="F22" s="11">
        <v>450000</v>
      </c>
      <c r="G22" s="11">
        <v>0</v>
      </c>
      <c r="H22" s="10">
        <v>0</v>
      </c>
      <c r="I22" s="10">
        <f t="shared" si="6"/>
        <v>990000</v>
      </c>
    </row>
    <row r="23" spans="1:9" s="13" customFormat="1" ht="53.25" customHeight="1">
      <c r="A23" s="31" t="s">
        <v>21</v>
      </c>
      <c r="B23" s="32" t="s">
        <v>22</v>
      </c>
      <c r="C23" s="12" t="s">
        <v>5</v>
      </c>
      <c r="D23" s="5" t="s">
        <v>14</v>
      </c>
      <c r="E23" s="10">
        <f>SUM(E25:E25)</f>
        <v>850000</v>
      </c>
      <c r="F23" s="10">
        <f>SUM(F25:F25)</f>
        <v>500000</v>
      </c>
      <c r="G23" s="10">
        <f>SUM(G25:G25)</f>
        <v>500000</v>
      </c>
      <c r="H23" s="10">
        <f>SUM(H25:H25)</f>
        <v>500000</v>
      </c>
      <c r="I23" s="10">
        <f t="shared" si="6"/>
        <v>2350000</v>
      </c>
    </row>
    <row r="24" spans="1:9" s="13" customFormat="1" ht="19.5" customHeight="1">
      <c r="A24" s="31"/>
      <c r="B24" s="32"/>
      <c r="C24" s="12" t="s">
        <v>4</v>
      </c>
      <c r="D24" s="5" t="s">
        <v>14</v>
      </c>
      <c r="E24" s="10"/>
      <c r="F24" s="10"/>
      <c r="G24" s="10"/>
      <c r="H24" s="10"/>
      <c r="I24" s="10"/>
    </row>
    <row r="25" spans="1:9" s="13" customFormat="1" ht="49.5" customHeight="1">
      <c r="A25" s="31"/>
      <c r="B25" s="32"/>
      <c r="C25" s="6" t="s">
        <v>17</v>
      </c>
      <c r="D25" s="5">
        <v>806</v>
      </c>
      <c r="E25" s="11">
        <v>850000</v>
      </c>
      <c r="F25" s="11">
        <v>500000</v>
      </c>
      <c r="G25" s="11">
        <v>500000</v>
      </c>
      <c r="H25" s="10">
        <v>500000</v>
      </c>
      <c r="I25" s="10">
        <f t="shared" ref="I25:I26" si="7">SUM(E25:H25)</f>
        <v>2350000</v>
      </c>
    </row>
    <row r="26" spans="1:9" s="13" customFormat="1" ht="49.5" customHeight="1">
      <c r="A26" s="21" t="s">
        <v>23</v>
      </c>
      <c r="B26" s="22" t="s">
        <v>24</v>
      </c>
      <c r="C26" s="12" t="s">
        <v>5</v>
      </c>
      <c r="D26" s="5" t="s">
        <v>14</v>
      </c>
      <c r="E26" s="16">
        <f>SUM(E28:E28)</f>
        <v>900000</v>
      </c>
      <c r="F26" s="14">
        <f>SUM(F28:F28)</f>
        <v>600000</v>
      </c>
      <c r="G26" s="14">
        <f>SUM(G28:G28)</f>
        <v>600000</v>
      </c>
      <c r="H26" s="14">
        <f>SUM(H28:H28)</f>
        <v>600000</v>
      </c>
      <c r="I26" s="14">
        <f t="shared" si="7"/>
        <v>2700000</v>
      </c>
    </row>
    <row r="27" spans="1:9" ht="19.5" customHeight="1">
      <c r="A27" s="21"/>
      <c r="B27" s="22"/>
      <c r="C27" s="4" t="s">
        <v>4</v>
      </c>
      <c r="D27" s="5" t="s">
        <v>14</v>
      </c>
      <c r="E27" s="16"/>
      <c r="F27" s="14"/>
      <c r="G27" s="14"/>
      <c r="H27" s="14"/>
      <c r="I27" s="14"/>
    </row>
    <row r="28" spans="1:9" ht="66.75" customHeight="1">
      <c r="A28" s="21"/>
      <c r="B28" s="22"/>
      <c r="C28" s="6" t="s">
        <v>16</v>
      </c>
      <c r="D28" s="5">
        <v>863</v>
      </c>
      <c r="E28" s="15">
        <v>900000</v>
      </c>
      <c r="F28" s="15">
        <v>600000</v>
      </c>
      <c r="G28" s="15">
        <v>600000</v>
      </c>
      <c r="H28" s="14">
        <v>600000</v>
      </c>
      <c r="I28" s="14">
        <f t="shared" ref="I28" si="8">SUM(E28:H28)</f>
        <v>2700000</v>
      </c>
    </row>
  </sheetData>
  <mergeCells count="19">
    <mergeCell ref="B19:B22"/>
    <mergeCell ref="A23:A25"/>
    <mergeCell ref="B23:B25"/>
    <mergeCell ref="A26:A28"/>
    <mergeCell ref="B26:B28"/>
    <mergeCell ref="G2:I2"/>
    <mergeCell ref="B5:B6"/>
    <mergeCell ref="B7:B12"/>
    <mergeCell ref="A3:I3"/>
    <mergeCell ref="C5:C6"/>
    <mergeCell ref="A5:A6"/>
    <mergeCell ref="A7:A12"/>
    <mergeCell ref="D5:D6"/>
    <mergeCell ref="E5:I5"/>
    <mergeCell ref="A13:A15"/>
    <mergeCell ref="B13:B15"/>
    <mergeCell ref="A16:A18"/>
    <mergeCell ref="B16:B18"/>
    <mergeCell ref="A19:A22"/>
  </mergeCells>
  <phoneticPr fontId="0" type="noConversion"/>
  <pageMargins left="0.55118110236220474" right="0" top="0.51181102362204722" bottom="0.51181102362204722" header="0" footer="0"/>
  <pageSetup paperSize="9" scale="65" fitToHeight="10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ГПприл.2-объемы</vt:lpstr>
      <vt:lpstr>'ГПприл.2-объемы'!Заголовки_для_печати</vt:lpstr>
      <vt:lpstr>'ГПприл.2-объемы'!Область_печати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2020-11-17T04:00:40Z</cp:lastPrinted>
  <dcterms:created xsi:type="dcterms:W3CDTF">2013-07-29T03:10:57Z</dcterms:created>
  <dcterms:modified xsi:type="dcterms:W3CDTF">2020-11-17T04:02:08Z</dcterms:modified>
</cp:coreProperties>
</file>