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480" windowHeight="7416" activeTab="0"/>
  </bookViews>
  <sheets>
    <sheet name="Перечень меропр. подпрограммы 1" sheetId="1" r:id="rId1"/>
  </sheets>
  <definedNames>
    <definedName name="_xlnm.Print_Area" localSheetId="0">'Перечень меропр. подпрограммы 1'!$A$1:$L$48</definedName>
  </definedNames>
  <calcPr fullCalcOnLoad="1"/>
</workbook>
</file>

<file path=xl/sharedStrings.xml><?xml version="1.0" encoding="utf-8"?>
<sst xmlns="http://schemas.openxmlformats.org/spreadsheetml/2006/main" count="96" uniqueCount="60">
  <si>
    <t>Наименование  программы, подпрограммы</t>
  </si>
  <si>
    <t>ГРБС</t>
  </si>
  <si>
    <t>ЦСР</t>
  </si>
  <si>
    <t>Итого на период</t>
  </si>
  <si>
    <t>КОСГУ</t>
  </si>
  <si>
    <t xml:space="preserve">Цель подпрограммы: </t>
  </si>
  <si>
    <t>0309</t>
  </si>
  <si>
    <t xml:space="preserve">Рз
Пр
</t>
  </si>
  <si>
    <t>Х</t>
  </si>
  <si>
    <t xml:space="preserve">              </t>
  </si>
  <si>
    <t>Подпрограмма 1</t>
  </si>
  <si>
    <t>Задача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на территории Богучанского района</t>
  </si>
  <si>
    <t>Администрация Богучанского района</t>
  </si>
  <si>
    <t>0314</t>
  </si>
  <si>
    <t>Мероприятие 2.1. Оповещение населения д. Каменка</t>
  </si>
  <si>
    <t>Мероприятие 2.2. Оповещение населения д. Прилуки</t>
  </si>
  <si>
    <t>Мероприятие 2.3. Оповещение населения д. Заимка</t>
  </si>
  <si>
    <t>Последовательное снижение рисков чрезвычайных ситуаций, повышение защищенности населения и территорий Богучанского района, а также оперативное информирование об угрозе ЧС природного и техногенного характера</t>
  </si>
  <si>
    <t xml:space="preserve">Код бюджетной                       классификации </t>
  </si>
  <si>
    <t xml:space="preserve">Ожидаемый результат от реализации подпрограммного мероприятия (в натуральном выражении)  </t>
  </si>
  <si>
    <t>Задача 2. Организация оповещения жителей населенных пунктов межселенных территорий Богучанского района о возникновении лесных пожаров, других чрезвычайных ситуациях и опасностях мирного и военного времени</t>
  </si>
  <si>
    <t>Мероприятие 1.1. Приобретение, установка элементов системы оповещения для поселений, находящихся в зоне действия потенциальных рисков БоГЭС</t>
  </si>
  <si>
    <t>Мероприятие 1.2.   Развитие и содержание ЕДДС МО Богучанский район</t>
  </si>
  <si>
    <t>0410040010</t>
  </si>
  <si>
    <t>0410041010</t>
  </si>
  <si>
    <t>0410080010</t>
  </si>
  <si>
    <t>Мероприятие 1.3. Субсидирование бюджета МО Богучанский район на частичное финансирование (возмещение) расходов на создание ЕДДС МО Богучанский район</t>
  </si>
  <si>
    <t>04100S4130</t>
  </si>
  <si>
    <t>Закупка оборудования для обеспечения ЕДДС МО Богучаснкий район</t>
  </si>
  <si>
    <t xml:space="preserve">Софинансирование Администрации Богучанского района </t>
  </si>
  <si>
    <t>Содержание оперативных дежурных ЕДДС МО Богучанский район</t>
  </si>
  <si>
    <t xml:space="preserve">Приобритение оборудования </t>
  </si>
  <si>
    <t>Приобритение спец. одежды для оперативных дежурных ЕДДС</t>
  </si>
  <si>
    <t>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района" на 2014 - 2021 годы</t>
  </si>
  <si>
    <t>Монтажные работы по монтажу оборудования для ЕДДС</t>
  </si>
  <si>
    <t>Перечень мероприятий подпрограммы  "Предупреждение и помощь населению района в чрезвычайных ситуациях, а так же использование информационно-коммуникационных технологий для обеспечения безопасности населения района" с указанием объема средств на их реализацию и ожидаемых результатов</t>
  </si>
  <si>
    <t>Обеспечение оповещения населения 11 сельсоветов более (27 т. чел.)</t>
  </si>
  <si>
    <t>Задача 4. Создание запасов материальных средств на случай возникновения чрезвычайной ситуации</t>
  </si>
  <si>
    <t>Создание, хранение и использование запасов материальных ресурсов, соглсано номенклатуры, установленной законодательством, на случай возникновения чрезвычайной ситуации</t>
  </si>
  <si>
    <t>Мероприятие 4.1. Приобритение запасов материальных средств на случай возникновения чрезвычайной ситуации</t>
  </si>
  <si>
    <t>0410080090</t>
  </si>
  <si>
    <t>Наименование ГРБС</t>
  </si>
  <si>
    <t>Расходы по годам реализации подпрограммы (рублей)</t>
  </si>
  <si>
    <t>Итого по подпрограмме:</t>
  </si>
  <si>
    <t>в том числе:</t>
  </si>
  <si>
    <t>районный бюджет</t>
  </si>
  <si>
    <t>краевой бюджет</t>
  </si>
  <si>
    <t>федеральный бюджет</t>
  </si>
  <si>
    <t xml:space="preserve">Задача 3. Организация пропаганды безопасности населения в целях предупреждения возникновения и развития чрезвычайных ситуаций природного и техногенного характера. </t>
  </si>
  <si>
    <t xml:space="preserve">Приобритение бумажных памяток в целях предупреждения возникновения и развития чрезвычайных ситуаций природного и техногенного характера. </t>
  </si>
  <si>
    <t>Мероприятие 3.1. Приобретение и распространение среди населения в целях предупреждения возникновения и развития чрезвычайных ситуаций природного и техногенного характера информационного материала.</t>
  </si>
  <si>
    <t xml:space="preserve">Приобритение мебели для нужд ЕДДС </t>
  </si>
  <si>
    <t>Текущий финасовый год 2020</t>
  </si>
  <si>
    <t>Очередной финансовый год 2021</t>
  </si>
  <si>
    <t>Первый год планового периода 2022</t>
  </si>
  <si>
    <t>Второй год планового периода 2023</t>
  </si>
  <si>
    <t>Приобретение баннеров по тематике профилактики предупреждения чрезвычайных ситуаций</t>
  </si>
  <si>
    <t>0410080000</t>
  </si>
  <si>
    <t>Приобритение баннера ЕДДС для селекторных совещаний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</si>
  <si>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Богучанского района
от  11.11.2020  № 1148-п
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 "Предупреждение и помощь населению района в чрезвычайных ситуациях, а так же использование информационно-коммуникационных технологий для обеспечения безопасности населения района"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</si>
</sst>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_р_."/>
    <numFmt numFmtId="180" formatCode="[$-FC19]d\ mmmm\ yyyy\ &quot;г.&quot;"/>
    <numFmt numFmtId="181" formatCode="0.00_ ;[Red]\-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wrapText="1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top" wrapText="1"/>
    </xf>
    <xf numFmtId="0" fontId="42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2" fillId="32" borderId="10" xfId="0" applyFont="1" applyFill="1" applyBorder="1" applyAlignment="1">
      <alignment wrapText="1"/>
    </xf>
    <xf numFmtId="0" fontId="42" fillId="32" borderId="10" xfId="0" applyFont="1" applyFill="1" applyBorder="1" applyAlignment="1">
      <alignment horizontal="center" vertical="top"/>
    </xf>
    <xf numFmtId="49" fontId="4" fillId="32" borderId="10" xfId="0" applyNumberFormat="1" applyFont="1" applyFill="1" applyBorder="1" applyAlignment="1">
      <alignment horizontal="center" vertical="center"/>
    </xf>
    <xf numFmtId="4" fontId="42" fillId="32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33" borderId="0" xfId="0" applyFill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32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/>
    </xf>
    <xf numFmtId="4" fontId="44" fillId="32" borderId="10" xfId="0" applyNumberFormat="1" applyFont="1" applyFill="1" applyBorder="1" applyAlignment="1">
      <alignment/>
    </xf>
    <xf numFmtId="4" fontId="44" fillId="32" borderId="1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4" fillId="32" borderId="12" xfId="0" applyFont="1" applyFill="1" applyBorder="1" applyAlignment="1">
      <alignment horizontal="left" vertical="top" wrapText="1"/>
    </xf>
    <xf numFmtId="0" fontId="44" fillId="32" borderId="12" xfId="0" applyFont="1" applyFill="1" applyBorder="1" applyAlignment="1">
      <alignment vertical="center" wrapText="1"/>
    </xf>
    <xf numFmtId="0" fontId="44" fillId="32" borderId="12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49" fontId="44" fillId="32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32" borderId="10" xfId="0" applyFont="1" applyFill="1" applyBorder="1" applyAlignment="1">
      <alignment vertical="top" wrapText="1"/>
    </xf>
    <xf numFmtId="0" fontId="42" fillId="32" borderId="10" xfId="0" applyFont="1" applyFill="1" applyBorder="1" applyAlignment="1">
      <alignment vertical="top" wrapText="1"/>
    </xf>
    <xf numFmtId="0" fontId="42" fillId="32" borderId="10" xfId="0" applyFont="1" applyFill="1" applyBorder="1" applyAlignment="1">
      <alignment vertical="top"/>
    </xf>
    <xf numFmtId="0" fontId="4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32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0" fillId="32" borderId="0" xfId="0" applyFill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0" fillId="32" borderId="12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32" borderId="11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4" fillId="32" borderId="11" xfId="0" applyFont="1" applyFill="1" applyBorder="1" applyAlignment="1">
      <alignment horizontal="center" vertical="center"/>
    </xf>
    <xf numFmtId="0" fontId="44" fillId="32" borderId="12" xfId="0" applyFont="1" applyFill="1" applyBorder="1" applyAlignment="1">
      <alignment horizontal="center" vertical="center"/>
    </xf>
    <xf numFmtId="49" fontId="44" fillId="32" borderId="11" xfId="0" applyNumberFormat="1" applyFont="1" applyFill="1" applyBorder="1" applyAlignment="1">
      <alignment horizontal="center" vertical="center"/>
    </xf>
    <xf numFmtId="49" fontId="44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90" zoomScaleNormal="70" zoomScaleSheetLayoutView="90" workbookViewId="0" topLeftCell="A1">
      <selection activeCell="F1" sqref="F1:L4"/>
    </sheetView>
  </sheetViews>
  <sheetFormatPr defaultColWidth="9.140625" defaultRowHeight="15"/>
  <cols>
    <col min="1" max="1" width="18.28125" style="1" customWidth="1"/>
    <col min="2" max="2" width="15.28125" style="1" customWidth="1"/>
    <col min="3" max="3" width="4.28125" style="1" customWidth="1"/>
    <col min="4" max="4" width="6.140625" style="1" customWidth="1"/>
    <col min="5" max="5" width="12.140625" style="6" customWidth="1"/>
    <col min="6" max="6" width="21.28125" style="31" customWidth="1"/>
    <col min="7" max="7" width="22.28125" style="31" customWidth="1"/>
    <col min="8" max="8" width="26.00390625" style="31" customWidth="1"/>
    <col min="9" max="9" width="24.7109375" style="31" customWidth="1"/>
    <col min="10" max="10" width="19.421875" style="1" customWidth="1"/>
    <col min="11" max="11" width="9.140625" style="1" hidden="1" customWidth="1"/>
    <col min="12" max="12" width="17.8515625" style="1" customWidth="1"/>
    <col min="13" max="16384" width="9.140625" style="1" customWidth="1"/>
  </cols>
  <sheetData>
    <row r="1" spans="6:18" ht="36" customHeight="1">
      <c r="F1" s="111" t="s">
        <v>59</v>
      </c>
      <c r="G1" s="111"/>
      <c r="H1" s="111"/>
      <c r="I1" s="111"/>
      <c r="J1" s="111"/>
      <c r="K1" s="111"/>
      <c r="L1" s="111"/>
      <c r="N1" s="101"/>
      <c r="O1" s="101"/>
      <c r="P1" s="101"/>
      <c r="Q1" s="101"/>
      <c r="R1" s="101"/>
    </row>
    <row r="2" spans="5:12" ht="12" customHeight="1">
      <c r="E2" s="3"/>
      <c r="F2" s="111"/>
      <c r="G2" s="111"/>
      <c r="H2" s="111"/>
      <c r="I2" s="111"/>
      <c r="J2" s="111"/>
      <c r="K2" s="111"/>
      <c r="L2" s="111"/>
    </row>
    <row r="3" spans="1:12" ht="9.75" customHeight="1">
      <c r="A3" s="4"/>
      <c r="D3" s="5"/>
      <c r="E3" s="3" t="s">
        <v>9</v>
      </c>
      <c r="F3" s="111"/>
      <c r="G3" s="111"/>
      <c r="H3" s="111"/>
      <c r="I3" s="111"/>
      <c r="J3" s="111"/>
      <c r="K3" s="111"/>
      <c r="L3" s="111"/>
    </row>
    <row r="4" spans="4:12" ht="60" customHeight="1">
      <c r="D4" s="5"/>
      <c r="E4" s="3"/>
      <c r="F4" s="111"/>
      <c r="G4" s="111"/>
      <c r="H4" s="111"/>
      <c r="I4" s="111"/>
      <c r="J4" s="111"/>
      <c r="K4" s="111"/>
      <c r="L4" s="111"/>
    </row>
    <row r="5" spans="1:12" ht="18" customHeight="1">
      <c r="A5" s="104" t="s">
        <v>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2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42" customHeight="1">
      <c r="A7" s="102" t="s">
        <v>0</v>
      </c>
      <c r="B7" s="102" t="s">
        <v>41</v>
      </c>
      <c r="C7" s="103" t="s">
        <v>18</v>
      </c>
      <c r="D7" s="103"/>
      <c r="E7" s="103"/>
      <c r="F7" s="102" t="s">
        <v>42</v>
      </c>
      <c r="G7" s="102"/>
      <c r="H7" s="102"/>
      <c r="I7" s="102"/>
      <c r="J7" s="102"/>
      <c r="K7" s="10"/>
      <c r="L7" s="107" t="s">
        <v>19</v>
      </c>
    </row>
    <row r="8" spans="1:12" ht="56.25" customHeight="1">
      <c r="A8" s="102"/>
      <c r="B8" s="102"/>
      <c r="C8" s="19" t="s">
        <v>1</v>
      </c>
      <c r="D8" s="18" t="s">
        <v>7</v>
      </c>
      <c r="E8" s="19" t="s">
        <v>2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3</v>
      </c>
      <c r="K8" s="11" t="s">
        <v>4</v>
      </c>
      <c r="L8" s="107"/>
    </row>
    <row r="9" spans="1:12" ht="30" customHeight="1">
      <c r="A9" s="20" t="s">
        <v>10</v>
      </c>
      <c r="B9" s="85" t="s">
        <v>33</v>
      </c>
      <c r="C9" s="85"/>
      <c r="D9" s="85"/>
      <c r="E9" s="85"/>
      <c r="F9" s="85"/>
      <c r="G9" s="85"/>
      <c r="H9" s="85"/>
      <c r="I9" s="85"/>
      <c r="J9" s="85"/>
      <c r="K9" s="10"/>
      <c r="L9" s="10"/>
    </row>
    <row r="10" spans="1:12" ht="32.25" customHeight="1">
      <c r="A10" s="21" t="s">
        <v>5</v>
      </c>
      <c r="B10" s="85" t="s">
        <v>17</v>
      </c>
      <c r="C10" s="85"/>
      <c r="D10" s="85"/>
      <c r="E10" s="85"/>
      <c r="F10" s="85"/>
      <c r="G10" s="85"/>
      <c r="H10" s="85"/>
      <c r="I10" s="85"/>
      <c r="J10" s="85"/>
      <c r="K10" s="12"/>
      <c r="L10" s="15"/>
    </row>
    <row r="11" spans="1:12" ht="71.25" customHeight="1">
      <c r="A11" s="85" t="s">
        <v>11</v>
      </c>
      <c r="B11" s="86"/>
      <c r="C11" s="87"/>
      <c r="D11" s="87"/>
      <c r="E11" s="22"/>
      <c r="F11" s="36">
        <f>F14+F25</f>
        <v>3454881</v>
      </c>
      <c r="G11" s="36">
        <f>G12+G14+G25</f>
        <v>4087557</v>
      </c>
      <c r="H11" s="36">
        <f>H12+H14+H25</f>
        <v>4087557</v>
      </c>
      <c r="I11" s="36">
        <f>I12+I14+I25</f>
        <v>4087557</v>
      </c>
      <c r="J11" s="37">
        <f>F11+G11+H11+I11</f>
        <v>15717552</v>
      </c>
      <c r="K11" s="26"/>
      <c r="L11" s="27"/>
    </row>
    <row r="12" spans="1:12" ht="66.75" customHeight="1">
      <c r="A12" s="117" t="s">
        <v>21</v>
      </c>
      <c r="B12" s="81" t="s">
        <v>12</v>
      </c>
      <c r="C12" s="88">
        <v>806</v>
      </c>
      <c r="D12" s="83" t="s">
        <v>13</v>
      </c>
      <c r="E12" s="83" t="s">
        <v>25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8"/>
      <c r="L12" s="78" t="s">
        <v>36</v>
      </c>
    </row>
    <row r="13" spans="1:12" ht="55.5" customHeight="1">
      <c r="A13" s="118"/>
      <c r="B13" s="82"/>
      <c r="C13" s="89"/>
      <c r="D13" s="84"/>
      <c r="E13" s="84"/>
      <c r="F13" s="68"/>
      <c r="G13" s="68"/>
      <c r="H13" s="68"/>
      <c r="I13" s="68"/>
      <c r="J13" s="68"/>
      <c r="K13" s="28"/>
      <c r="L13" s="80"/>
    </row>
    <row r="14" spans="1:12" ht="14.25" customHeight="1">
      <c r="A14" s="114" t="s">
        <v>22</v>
      </c>
      <c r="B14" s="98" t="s">
        <v>12</v>
      </c>
      <c r="C14" s="19">
        <v>806</v>
      </c>
      <c r="D14" s="23"/>
      <c r="E14" s="19"/>
      <c r="F14" s="16">
        <f>F15+F17+F18+F19+F20+F21+F22+F23+F24</f>
        <v>3445872</v>
      </c>
      <c r="G14" s="16">
        <f>G15+G17+G18+G19+G20+G21+G22+G23+G24</f>
        <v>3947417</v>
      </c>
      <c r="H14" s="16">
        <f>H15+H17+H18+H19+H20+H21+H22+H23+H24</f>
        <v>3947417</v>
      </c>
      <c r="I14" s="16">
        <f>I15+I17+I18+I19+I20+I21+I22+I23+I24</f>
        <v>3947417</v>
      </c>
      <c r="J14" s="34">
        <f>F14+G14+H14+I14</f>
        <v>15288123</v>
      </c>
      <c r="K14" s="26"/>
      <c r="L14" s="78" t="s">
        <v>30</v>
      </c>
    </row>
    <row r="15" spans="1:12" ht="23.25" customHeight="1">
      <c r="A15" s="115"/>
      <c r="B15" s="99"/>
      <c r="C15" s="95">
        <v>806</v>
      </c>
      <c r="D15" s="97" t="s">
        <v>6</v>
      </c>
      <c r="E15" s="97" t="s">
        <v>23</v>
      </c>
      <c r="F15" s="75">
        <v>2085641</v>
      </c>
      <c r="G15" s="75">
        <v>2507833</v>
      </c>
      <c r="H15" s="75">
        <v>2507833</v>
      </c>
      <c r="I15" s="75">
        <v>2507833</v>
      </c>
      <c r="J15" s="77">
        <f>F15+G15+H15+I15</f>
        <v>9609140</v>
      </c>
      <c r="K15" s="26"/>
      <c r="L15" s="79"/>
    </row>
    <row r="16" spans="1:12" ht="9.75" customHeight="1" hidden="1">
      <c r="A16" s="115"/>
      <c r="B16" s="99"/>
      <c r="C16" s="96"/>
      <c r="D16" s="96"/>
      <c r="E16" s="96"/>
      <c r="F16" s="76"/>
      <c r="G16" s="76"/>
      <c r="H16" s="76"/>
      <c r="I16" s="76"/>
      <c r="J16" s="76"/>
      <c r="K16" s="26"/>
      <c r="L16" s="79"/>
    </row>
    <row r="17" spans="1:12" ht="23.25" customHeight="1">
      <c r="A17" s="115"/>
      <c r="B17" s="99"/>
      <c r="C17" s="24">
        <v>806</v>
      </c>
      <c r="D17" s="25" t="s">
        <v>6</v>
      </c>
      <c r="E17" s="25" t="s">
        <v>23</v>
      </c>
      <c r="F17" s="51">
        <v>629522</v>
      </c>
      <c r="G17" s="51">
        <v>757366</v>
      </c>
      <c r="H17" s="51">
        <v>757366</v>
      </c>
      <c r="I17" s="51">
        <v>757366</v>
      </c>
      <c r="J17" s="52">
        <f>F17+G17+H17+I17</f>
        <v>2901620</v>
      </c>
      <c r="K17" s="26"/>
      <c r="L17" s="79"/>
    </row>
    <row r="18" spans="1:12" ht="24" customHeight="1">
      <c r="A18" s="115"/>
      <c r="B18" s="99"/>
      <c r="C18" s="19">
        <v>806</v>
      </c>
      <c r="D18" s="23" t="s">
        <v>6</v>
      </c>
      <c r="E18" s="23" t="s">
        <v>24</v>
      </c>
      <c r="F18" s="51">
        <v>558270</v>
      </c>
      <c r="G18" s="51">
        <v>416450</v>
      </c>
      <c r="H18" s="51">
        <v>416450</v>
      </c>
      <c r="I18" s="51">
        <v>416450</v>
      </c>
      <c r="J18" s="53">
        <f aca="true" t="shared" si="0" ref="J18:J29">F18+G18+H18+I18</f>
        <v>1807620</v>
      </c>
      <c r="K18" s="26"/>
      <c r="L18" s="79"/>
    </row>
    <row r="19" spans="1:12" ht="21" customHeight="1">
      <c r="A19" s="115"/>
      <c r="B19" s="99"/>
      <c r="C19" s="19">
        <v>806</v>
      </c>
      <c r="D19" s="23" t="s">
        <v>6</v>
      </c>
      <c r="E19" s="23" t="s">
        <v>24</v>
      </c>
      <c r="F19" s="51">
        <v>168939</v>
      </c>
      <c r="G19" s="51">
        <v>125768</v>
      </c>
      <c r="H19" s="51">
        <v>125768</v>
      </c>
      <c r="I19" s="51">
        <v>125768</v>
      </c>
      <c r="J19" s="54">
        <f t="shared" si="0"/>
        <v>546243</v>
      </c>
      <c r="K19" s="26"/>
      <c r="L19" s="80"/>
    </row>
    <row r="20" spans="1:12" ht="55.5" customHeight="1">
      <c r="A20" s="115"/>
      <c r="B20" s="99"/>
      <c r="C20" s="19">
        <v>806</v>
      </c>
      <c r="D20" s="23" t="s">
        <v>6</v>
      </c>
      <c r="E20" s="23" t="s">
        <v>23</v>
      </c>
      <c r="F20" s="51">
        <v>3500</v>
      </c>
      <c r="G20" s="51">
        <v>0</v>
      </c>
      <c r="H20" s="51">
        <v>0</v>
      </c>
      <c r="I20" s="51">
        <v>0</v>
      </c>
      <c r="J20" s="54">
        <f>F20+G20+H20+I20</f>
        <v>3500</v>
      </c>
      <c r="K20" s="26"/>
      <c r="L20" s="56" t="s">
        <v>58</v>
      </c>
    </row>
    <row r="21" spans="1:12" ht="33.75" customHeight="1">
      <c r="A21" s="115"/>
      <c r="B21" s="99"/>
      <c r="C21" s="19">
        <v>806</v>
      </c>
      <c r="D21" s="23" t="s">
        <v>6</v>
      </c>
      <c r="E21" s="23" t="s">
        <v>23</v>
      </c>
      <c r="F21" s="51">
        <v>0</v>
      </c>
      <c r="G21" s="51">
        <v>30000</v>
      </c>
      <c r="H21" s="51">
        <v>30000</v>
      </c>
      <c r="I21" s="51">
        <v>30000</v>
      </c>
      <c r="J21" s="53">
        <f t="shared" si="0"/>
        <v>90000</v>
      </c>
      <c r="K21" s="26"/>
      <c r="L21" s="29" t="s">
        <v>31</v>
      </c>
    </row>
    <row r="22" spans="1:12" s="33" customFormat="1" ht="57.75" customHeight="1">
      <c r="A22" s="115"/>
      <c r="B22" s="99"/>
      <c r="C22" s="19">
        <v>806</v>
      </c>
      <c r="D22" s="23" t="s">
        <v>6</v>
      </c>
      <c r="E22" s="23" t="s">
        <v>23</v>
      </c>
      <c r="F22" s="51">
        <v>0</v>
      </c>
      <c r="G22" s="51">
        <v>50000</v>
      </c>
      <c r="H22" s="51">
        <v>50000</v>
      </c>
      <c r="I22" s="51">
        <v>50000</v>
      </c>
      <c r="J22" s="53">
        <f t="shared" si="0"/>
        <v>150000</v>
      </c>
      <c r="K22" s="26"/>
      <c r="L22" s="29" t="s">
        <v>34</v>
      </c>
    </row>
    <row r="23" spans="1:12" ht="54.75" customHeight="1">
      <c r="A23" s="115"/>
      <c r="B23" s="99"/>
      <c r="C23" s="19">
        <v>806</v>
      </c>
      <c r="D23" s="23" t="s">
        <v>6</v>
      </c>
      <c r="E23" s="23" t="s">
        <v>23</v>
      </c>
      <c r="F23" s="51">
        <v>0</v>
      </c>
      <c r="G23" s="51">
        <v>10000</v>
      </c>
      <c r="H23" s="51">
        <v>10000</v>
      </c>
      <c r="I23" s="51">
        <v>10000</v>
      </c>
      <c r="J23" s="53">
        <f t="shared" si="0"/>
        <v>30000</v>
      </c>
      <c r="K23" s="26"/>
      <c r="L23" s="29" t="s">
        <v>32</v>
      </c>
    </row>
    <row r="24" spans="1:12" ht="36" customHeight="1">
      <c r="A24" s="116"/>
      <c r="B24" s="100"/>
      <c r="C24" s="19">
        <v>806</v>
      </c>
      <c r="D24" s="23" t="s">
        <v>6</v>
      </c>
      <c r="E24" s="23" t="s">
        <v>23</v>
      </c>
      <c r="F24" s="51">
        <v>0</v>
      </c>
      <c r="G24" s="51">
        <v>50000</v>
      </c>
      <c r="H24" s="51">
        <v>50000</v>
      </c>
      <c r="I24" s="51">
        <v>50000</v>
      </c>
      <c r="J24" s="53">
        <f>G24+H24+I24</f>
        <v>150000</v>
      </c>
      <c r="K24" s="26"/>
      <c r="L24" s="42" t="s">
        <v>51</v>
      </c>
    </row>
    <row r="25" spans="1:12" ht="15" customHeight="1">
      <c r="A25" s="112" t="s">
        <v>26</v>
      </c>
      <c r="B25" s="90" t="s">
        <v>12</v>
      </c>
      <c r="C25" s="19">
        <v>806</v>
      </c>
      <c r="D25" s="23"/>
      <c r="E25" s="23"/>
      <c r="F25" s="16">
        <f>F26+F27</f>
        <v>9009</v>
      </c>
      <c r="G25" s="16">
        <f>G26+G27</f>
        <v>140140</v>
      </c>
      <c r="H25" s="16">
        <f>H26+H27</f>
        <v>140140</v>
      </c>
      <c r="I25" s="16">
        <v>140140</v>
      </c>
      <c r="J25" s="53">
        <f t="shared" si="0"/>
        <v>429429</v>
      </c>
      <c r="K25" s="43"/>
      <c r="L25" s="44"/>
    </row>
    <row r="26" spans="1:12" ht="54.75" customHeight="1">
      <c r="A26" s="112"/>
      <c r="B26" s="90"/>
      <c r="C26" s="19">
        <v>806</v>
      </c>
      <c r="D26" s="23" t="s">
        <v>6</v>
      </c>
      <c r="E26" s="23" t="s">
        <v>27</v>
      </c>
      <c r="F26" s="16">
        <v>9000</v>
      </c>
      <c r="G26" s="16">
        <v>140000</v>
      </c>
      <c r="H26" s="16">
        <v>140000</v>
      </c>
      <c r="I26" s="16">
        <v>140000</v>
      </c>
      <c r="J26" s="53">
        <f t="shared" si="0"/>
        <v>429000</v>
      </c>
      <c r="K26" s="26"/>
      <c r="L26" s="30" t="s">
        <v>28</v>
      </c>
    </row>
    <row r="27" spans="1:12" ht="40.5" customHeight="1">
      <c r="A27" s="113"/>
      <c r="B27" s="91"/>
      <c r="C27" s="19">
        <v>806</v>
      </c>
      <c r="D27" s="23" t="s">
        <v>6</v>
      </c>
      <c r="E27" s="23" t="s">
        <v>27</v>
      </c>
      <c r="F27" s="58">
        <v>9</v>
      </c>
      <c r="G27" s="58">
        <v>140</v>
      </c>
      <c r="H27" s="58">
        <v>140</v>
      </c>
      <c r="I27" s="58">
        <v>140</v>
      </c>
      <c r="J27" s="53">
        <f t="shared" si="0"/>
        <v>429</v>
      </c>
      <c r="K27" s="26"/>
      <c r="L27" s="30" t="s">
        <v>29</v>
      </c>
    </row>
    <row r="28" spans="1:12" ht="69.75" customHeight="1">
      <c r="A28" s="92" t="s">
        <v>20</v>
      </c>
      <c r="B28" s="93"/>
      <c r="C28" s="94"/>
      <c r="D28" s="94"/>
      <c r="E28" s="13"/>
      <c r="F28" s="36">
        <v>0</v>
      </c>
      <c r="G28" s="36">
        <f>G29+G30+G32</f>
        <v>0</v>
      </c>
      <c r="H28" s="36">
        <v>0</v>
      </c>
      <c r="I28" s="36">
        <v>0</v>
      </c>
      <c r="J28" s="36">
        <f t="shared" si="0"/>
        <v>0</v>
      </c>
      <c r="K28" s="26"/>
      <c r="L28" s="26"/>
    </row>
    <row r="29" spans="1:12" ht="49.5" customHeight="1">
      <c r="A29" s="2" t="s">
        <v>14</v>
      </c>
      <c r="B29" s="8" t="s">
        <v>12</v>
      </c>
      <c r="C29" s="7">
        <v>806</v>
      </c>
      <c r="D29" s="14" t="s">
        <v>8</v>
      </c>
      <c r="E29" s="14" t="s">
        <v>8</v>
      </c>
      <c r="F29" s="16">
        <v>0</v>
      </c>
      <c r="G29" s="16">
        <v>0</v>
      </c>
      <c r="H29" s="16">
        <v>0</v>
      </c>
      <c r="I29" s="16">
        <v>0</v>
      </c>
      <c r="J29" s="16">
        <f t="shared" si="0"/>
        <v>0</v>
      </c>
      <c r="K29" s="11">
        <v>221</v>
      </c>
      <c r="L29" s="9"/>
    </row>
    <row r="30" spans="1:12" ht="45" customHeight="1">
      <c r="A30" s="17" t="s">
        <v>15</v>
      </c>
      <c r="B30" s="8"/>
      <c r="C30" s="7">
        <v>806</v>
      </c>
      <c r="D30" s="14" t="s">
        <v>8</v>
      </c>
      <c r="E30" s="14" t="s">
        <v>8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0"/>
      <c r="L30" s="9"/>
    </row>
    <row r="31" spans="1:12" ht="15.75" customHeight="1">
      <c r="A31" s="60" t="s">
        <v>16</v>
      </c>
      <c r="B31" s="108" t="s">
        <v>12</v>
      </c>
      <c r="C31" s="69">
        <v>806</v>
      </c>
      <c r="D31" s="72" t="s">
        <v>8</v>
      </c>
      <c r="E31" s="69" t="s">
        <v>8</v>
      </c>
      <c r="F31" s="66">
        <v>0</v>
      </c>
      <c r="G31" s="46"/>
      <c r="H31" s="46"/>
      <c r="I31" s="46"/>
      <c r="J31" s="66">
        <v>0</v>
      </c>
      <c r="K31" s="10"/>
      <c r="L31" s="63"/>
    </row>
    <row r="32" spans="1:12" ht="29.25" customHeight="1">
      <c r="A32" s="61"/>
      <c r="B32" s="109"/>
      <c r="C32" s="70"/>
      <c r="D32" s="73"/>
      <c r="E32" s="70"/>
      <c r="F32" s="67"/>
      <c r="G32" s="55">
        <v>0</v>
      </c>
      <c r="H32" s="55">
        <v>0</v>
      </c>
      <c r="I32" s="55">
        <v>0</v>
      </c>
      <c r="J32" s="67"/>
      <c r="K32" s="10"/>
      <c r="L32" s="64"/>
    </row>
    <row r="33" spans="1:12" ht="3.75" customHeight="1" hidden="1">
      <c r="A33" s="61"/>
      <c r="B33" s="109"/>
      <c r="C33" s="70"/>
      <c r="D33" s="73"/>
      <c r="E33" s="70"/>
      <c r="F33" s="67"/>
      <c r="G33" s="55"/>
      <c r="H33" s="55"/>
      <c r="I33" s="55"/>
      <c r="J33" s="67"/>
      <c r="K33" s="10"/>
      <c r="L33" s="64"/>
    </row>
    <row r="34" spans="1:12" ht="72" customHeight="1" hidden="1">
      <c r="A34" s="62"/>
      <c r="B34" s="110"/>
      <c r="C34" s="71"/>
      <c r="D34" s="74"/>
      <c r="E34" s="71"/>
      <c r="F34" s="68"/>
      <c r="G34" s="47"/>
      <c r="H34" s="47"/>
      <c r="I34" s="47"/>
      <c r="J34" s="68"/>
      <c r="K34" s="10"/>
      <c r="L34" s="65"/>
    </row>
    <row r="35" spans="1:12" ht="54" customHeight="1">
      <c r="A35" s="92" t="s">
        <v>48</v>
      </c>
      <c r="B35" s="93"/>
      <c r="C35" s="94"/>
      <c r="D35" s="94"/>
      <c r="E35" s="13"/>
      <c r="F35" s="36">
        <f>F38+F40</f>
        <v>2000</v>
      </c>
      <c r="G35" s="36">
        <f>G36+G40</f>
        <v>22000</v>
      </c>
      <c r="H35" s="36">
        <f>H36+H40</f>
        <v>22000</v>
      </c>
      <c r="I35" s="36">
        <f>I36+I40</f>
        <v>22000</v>
      </c>
      <c r="J35" s="36">
        <f>F35+G35+H35+I35</f>
        <v>68000</v>
      </c>
      <c r="K35" s="10"/>
      <c r="L35" s="10"/>
    </row>
    <row r="36" spans="1:12" ht="54" customHeight="1">
      <c r="A36" s="125" t="s">
        <v>50</v>
      </c>
      <c r="B36" s="108" t="s">
        <v>12</v>
      </c>
      <c r="C36" s="128">
        <v>806</v>
      </c>
      <c r="D36" s="128">
        <v>309</v>
      </c>
      <c r="E36" s="130" t="s">
        <v>57</v>
      </c>
      <c r="F36" s="66"/>
      <c r="G36" s="66">
        <v>2000</v>
      </c>
      <c r="H36" s="66">
        <v>2000</v>
      </c>
      <c r="I36" s="66">
        <v>2000</v>
      </c>
      <c r="J36" s="66">
        <f>G36+H36+I36</f>
        <v>6000</v>
      </c>
      <c r="K36" s="10"/>
      <c r="L36" s="122" t="s">
        <v>49</v>
      </c>
    </row>
    <row r="37" spans="1:12" ht="54" customHeight="1">
      <c r="A37" s="126"/>
      <c r="B37" s="126"/>
      <c r="C37" s="129"/>
      <c r="D37" s="129"/>
      <c r="E37" s="131"/>
      <c r="F37" s="68"/>
      <c r="G37" s="68"/>
      <c r="H37" s="68"/>
      <c r="I37" s="68"/>
      <c r="J37" s="68"/>
      <c r="K37" s="10"/>
      <c r="L37" s="123"/>
    </row>
    <row r="38" spans="1:12" ht="95.25" customHeight="1">
      <c r="A38" s="126"/>
      <c r="B38" s="126"/>
      <c r="C38" s="69">
        <v>806</v>
      </c>
      <c r="D38" s="72" t="s">
        <v>6</v>
      </c>
      <c r="E38" s="120" t="s">
        <v>25</v>
      </c>
      <c r="F38" s="66">
        <v>2000</v>
      </c>
      <c r="G38" s="66"/>
      <c r="H38" s="66"/>
      <c r="I38" s="66"/>
      <c r="J38" s="66">
        <f>F38+G38+H38+I38</f>
        <v>2000</v>
      </c>
      <c r="K38" s="11"/>
      <c r="L38" s="123"/>
    </row>
    <row r="39" spans="1:12" ht="83.25" customHeight="1">
      <c r="A39" s="127"/>
      <c r="B39" s="127"/>
      <c r="C39" s="119"/>
      <c r="D39" s="119"/>
      <c r="E39" s="121"/>
      <c r="F39" s="68"/>
      <c r="G39" s="76"/>
      <c r="H39" s="76"/>
      <c r="I39" s="76"/>
      <c r="J39" s="76"/>
      <c r="K39" s="11"/>
      <c r="L39" s="124"/>
    </row>
    <row r="40" spans="1:12" ht="84.75" customHeight="1">
      <c r="A40" s="45"/>
      <c r="B40" s="49"/>
      <c r="C40" s="50">
        <v>806</v>
      </c>
      <c r="D40" s="50">
        <v>309</v>
      </c>
      <c r="E40" s="57" t="s">
        <v>57</v>
      </c>
      <c r="F40" s="47">
        <v>0</v>
      </c>
      <c r="G40" s="59">
        <v>20000</v>
      </c>
      <c r="H40" s="59">
        <v>20000</v>
      </c>
      <c r="I40" s="59">
        <v>20000</v>
      </c>
      <c r="J40" s="59">
        <f>F40+G40+H40+I40</f>
        <v>60000</v>
      </c>
      <c r="K40" s="11"/>
      <c r="L40" s="48" t="s">
        <v>56</v>
      </c>
    </row>
    <row r="41" spans="1:12" ht="42.75" customHeight="1">
      <c r="A41" s="92" t="s">
        <v>37</v>
      </c>
      <c r="B41" s="93"/>
      <c r="C41" s="94"/>
      <c r="D41" s="94"/>
      <c r="E41" s="13"/>
      <c r="F41" s="36">
        <v>133524.91</v>
      </c>
      <c r="G41" s="36">
        <f>G42</f>
        <v>150000</v>
      </c>
      <c r="H41" s="36">
        <v>150000</v>
      </c>
      <c r="I41" s="36">
        <v>150000</v>
      </c>
      <c r="J41" s="36">
        <f>F41+G41+H41+I41</f>
        <v>583524.91</v>
      </c>
      <c r="K41" s="10"/>
      <c r="L41" s="35"/>
    </row>
    <row r="42" spans="1:12" ht="163.5" customHeight="1">
      <c r="A42" s="2" t="s">
        <v>39</v>
      </c>
      <c r="B42" s="8" t="s">
        <v>12</v>
      </c>
      <c r="C42" s="7">
        <v>806</v>
      </c>
      <c r="D42" s="14" t="s">
        <v>6</v>
      </c>
      <c r="E42" s="14" t="s">
        <v>40</v>
      </c>
      <c r="F42" s="16">
        <v>133524.91</v>
      </c>
      <c r="G42" s="16">
        <v>150000</v>
      </c>
      <c r="H42" s="16">
        <v>150000</v>
      </c>
      <c r="I42" s="16">
        <v>150000</v>
      </c>
      <c r="J42" s="16">
        <f>F42+G42+H42+I42</f>
        <v>583524.91</v>
      </c>
      <c r="K42" s="11"/>
      <c r="L42" s="9" t="s">
        <v>38</v>
      </c>
    </row>
    <row r="43" spans="1:12" ht="47.25" customHeight="1">
      <c r="A43" s="2" t="s">
        <v>43</v>
      </c>
      <c r="B43" s="8" t="s">
        <v>12</v>
      </c>
      <c r="C43" s="7">
        <v>806</v>
      </c>
      <c r="D43" s="14" t="s">
        <v>8</v>
      </c>
      <c r="E43" s="14" t="s">
        <v>8</v>
      </c>
      <c r="F43" s="36">
        <f>F11+F28+F35+F41</f>
        <v>3590405.91</v>
      </c>
      <c r="G43" s="36">
        <f>G11+G28+G35+G41</f>
        <v>4259557</v>
      </c>
      <c r="H43" s="36">
        <f>H11+H28+H35+H41</f>
        <v>4259557</v>
      </c>
      <c r="I43" s="36">
        <f>I11+I28+I35+I41</f>
        <v>4259557</v>
      </c>
      <c r="J43" s="36">
        <f>F43+G43+H43+I43</f>
        <v>16369076.91</v>
      </c>
      <c r="K43" s="11"/>
      <c r="L43" s="10"/>
    </row>
    <row r="44" spans="1:12" ht="14.25">
      <c r="A44" s="39" t="s">
        <v>44</v>
      </c>
      <c r="B44" s="39"/>
      <c r="C44" s="39"/>
      <c r="D44" s="39"/>
      <c r="E44" s="40"/>
      <c r="F44" s="41"/>
      <c r="G44" s="41"/>
      <c r="H44" s="41"/>
      <c r="I44" s="41"/>
      <c r="J44" s="39"/>
      <c r="K44" s="38"/>
      <c r="L44" s="38"/>
    </row>
    <row r="45" spans="1:12" ht="14.25">
      <c r="A45" s="39" t="s">
        <v>45</v>
      </c>
      <c r="B45" s="39"/>
      <c r="C45" s="39"/>
      <c r="D45" s="39"/>
      <c r="E45" s="40"/>
      <c r="F45" s="41">
        <f>F43-F46</f>
        <v>3581405.91</v>
      </c>
      <c r="G45" s="41">
        <f>G43-G46</f>
        <v>4119557</v>
      </c>
      <c r="H45" s="41">
        <f>H43-H46</f>
        <v>4119557</v>
      </c>
      <c r="I45" s="41">
        <f>I43-I46</f>
        <v>4119557</v>
      </c>
      <c r="J45" s="39">
        <f>J43-J46</f>
        <v>15940076.91</v>
      </c>
      <c r="K45" s="38"/>
      <c r="L45" s="38"/>
    </row>
    <row r="46" spans="1:12" ht="14.25">
      <c r="A46" s="39" t="s">
        <v>46</v>
      </c>
      <c r="B46" s="39"/>
      <c r="C46" s="39"/>
      <c r="D46" s="39"/>
      <c r="E46" s="40"/>
      <c r="F46" s="41">
        <v>9000</v>
      </c>
      <c r="G46" s="41">
        <v>140000</v>
      </c>
      <c r="H46" s="41">
        <v>140000</v>
      </c>
      <c r="I46" s="41">
        <v>140000</v>
      </c>
      <c r="J46" s="41">
        <f>F46+G46+H46+I46</f>
        <v>429000</v>
      </c>
      <c r="K46" s="38"/>
      <c r="L46" s="39"/>
    </row>
    <row r="47" spans="1:12" ht="14.25">
      <c r="A47" s="39" t="s">
        <v>47</v>
      </c>
      <c r="B47" s="39"/>
      <c r="C47" s="39"/>
      <c r="D47" s="39"/>
      <c r="E47" s="40"/>
      <c r="F47" s="41">
        <v>0</v>
      </c>
      <c r="G47" s="41">
        <v>0</v>
      </c>
      <c r="H47" s="41">
        <v>0</v>
      </c>
      <c r="I47" s="41">
        <v>0</v>
      </c>
      <c r="J47" s="39">
        <f>F47+G47+H47+I47</f>
        <v>0</v>
      </c>
      <c r="K47" s="38"/>
      <c r="L47" s="38"/>
    </row>
    <row r="49" spans="6:9" ht="14.25">
      <c r="F49" s="32"/>
      <c r="G49" s="32"/>
      <c r="H49" s="32"/>
      <c r="I49" s="32"/>
    </row>
  </sheetData>
  <sheetProtection/>
  <mergeCells count="65">
    <mergeCell ref="H36:H37"/>
    <mergeCell ref="I36:I37"/>
    <mergeCell ref="J36:J37"/>
    <mergeCell ref="L36:L39"/>
    <mergeCell ref="A36:A39"/>
    <mergeCell ref="B36:B39"/>
    <mergeCell ref="C36:C37"/>
    <mergeCell ref="D36:D37"/>
    <mergeCell ref="E36:E37"/>
    <mergeCell ref="F36:F37"/>
    <mergeCell ref="C38:C39"/>
    <mergeCell ref="D38:D39"/>
    <mergeCell ref="E38:E39"/>
    <mergeCell ref="F38:F39"/>
    <mergeCell ref="G38:G39"/>
    <mergeCell ref="G36:G37"/>
    <mergeCell ref="H38:H39"/>
    <mergeCell ref="I38:I39"/>
    <mergeCell ref="J38:J39"/>
    <mergeCell ref="F1:L4"/>
    <mergeCell ref="A25:A27"/>
    <mergeCell ref="A14:A24"/>
    <mergeCell ref="B9:J9"/>
    <mergeCell ref="A35:D35"/>
    <mergeCell ref="L12:L13"/>
    <mergeCell ref="A12:A13"/>
    <mergeCell ref="A41:D41"/>
    <mergeCell ref="N1:R1"/>
    <mergeCell ref="A7:A8"/>
    <mergeCell ref="B7:B8"/>
    <mergeCell ref="C7:E7"/>
    <mergeCell ref="F7:J7"/>
    <mergeCell ref="A5:L6"/>
    <mergeCell ref="L7:L8"/>
    <mergeCell ref="B31:B34"/>
    <mergeCell ref="B10:J10"/>
    <mergeCell ref="B25:B27"/>
    <mergeCell ref="A28:D28"/>
    <mergeCell ref="C15:C16"/>
    <mergeCell ref="D15:D16"/>
    <mergeCell ref="E15:E16"/>
    <mergeCell ref="B14:B24"/>
    <mergeCell ref="A11:D11"/>
    <mergeCell ref="H12:H13"/>
    <mergeCell ref="C12:C13"/>
    <mergeCell ref="F12:F13"/>
    <mergeCell ref="D12:D13"/>
    <mergeCell ref="G12:G13"/>
    <mergeCell ref="J12:J13"/>
    <mergeCell ref="I15:I16"/>
    <mergeCell ref="J15:J16"/>
    <mergeCell ref="L14:L19"/>
    <mergeCell ref="I12:I13"/>
    <mergeCell ref="B12:B13"/>
    <mergeCell ref="E12:E13"/>
    <mergeCell ref="F15:F16"/>
    <mergeCell ref="G15:G16"/>
    <mergeCell ref="H15:H16"/>
    <mergeCell ref="A31:A34"/>
    <mergeCell ref="L31:L34"/>
    <mergeCell ref="J31:J34"/>
    <mergeCell ref="F31:F34"/>
    <mergeCell ref="E31:E34"/>
    <mergeCell ref="D31:D34"/>
    <mergeCell ref="C31:C34"/>
  </mergeCells>
  <printOptions/>
  <pageMargins left="0.7086614173228347" right="0.1968503937007874" top="0.7480314960629921" bottom="0.4724409448818898" header="0.31496062992125984" footer="0.31496062992125984"/>
  <pageSetup fitToHeight="5" fitToWidth="1" horizontalDpi="600" verticalDpi="600" orientation="landscape" paperSize="9" scale="7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Ryjova</dc:creator>
  <cp:keywords/>
  <dc:description/>
  <cp:lastModifiedBy>PC-GO</cp:lastModifiedBy>
  <cp:lastPrinted>2020-11-11T11:23:00Z</cp:lastPrinted>
  <dcterms:created xsi:type="dcterms:W3CDTF">2013-07-15T06:26:01Z</dcterms:created>
  <dcterms:modified xsi:type="dcterms:W3CDTF">2020-11-16T10:16:26Z</dcterms:modified>
  <cp:category/>
  <cp:version/>
  <cp:contentType/>
  <cp:contentStatus/>
</cp:coreProperties>
</file>